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400" activeTab="0"/>
  </bookViews>
  <sheets>
    <sheet name="Приложение 2" sheetId="1" r:id="rId1"/>
  </sheets>
  <definedNames>
    <definedName name="_xlnm.Print_Titles" localSheetId="0">'Приложение 2'!$13:$14</definedName>
    <definedName name="_xlnm.Print_Area" localSheetId="0">'Приложение 2'!$A$1:$AI$76</definedName>
  </definedNames>
  <calcPr fullCalcOnLoad="1"/>
</workbook>
</file>

<file path=xl/sharedStrings.xml><?xml version="1.0" encoding="utf-8"?>
<sst xmlns="http://schemas.openxmlformats.org/spreadsheetml/2006/main" count="203" uniqueCount="129">
  <si>
    <t>Единица  измерения</t>
  </si>
  <si>
    <t>Принятые обозначения и сокращения:</t>
  </si>
  <si>
    <t xml:space="preserve">Коды бюджетной классификации 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</si>
  <si>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</si>
  <si>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</si>
  <si>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</si>
  <si>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 xml:space="preserve">код администратора  программы </t>
  </si>
  <si>
    <t>раздел</t>
  </si>
  <si>
    <t>подраздел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</si>
  <si>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</si>
  <si>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</si>
  <si>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</si>
  <si>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</si>
  <si>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</si>
  <si>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</si>
  <si>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</si>
  <si>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</si>
  <si>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</si>
  <si>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</si>
  <si>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«_______» ________________________ 20____ г.</t>
  </si>
  <si>
    <t>тыс.руб.</t>
  </si>
  <si>
    <t>шт.</t>
  </si>
  <si>
    <t>тыс. руб.</t>
  </si>
  <si>
    <t>ед.</t>
  </si>
  <si>
    <t>(да/нет)</t>
  </si>
  <si>
    <t>%</t>
  </si>
  <si>
    <t>Задача 4 «Осуществление контроля за эффективным использованием муниципального имущества и земельных ресурсов Спировского района Тверской области»</t>
  </si>
  <si>
    <t>Задача 3  «Организация работы по эффективному управлению земельными ресурсами Спировского района Тверской области»</t>
  </si>
  <si>
    <t>Задача  1 «Оптимизация состава муниципального имущества»</t>
  </si>
  <si>
    <t>программа</t>
  </si>
  <si>
    <t>подпрограмма</t>
  </si>
  <si>
    <t>цель программы</t>
  </si>
  <si>
    <t>задачи подпрограммы</t>
  </si>
  <si>
    <t>мероприятие</t>
  </si>
  <si>
    <t>номер показателя</t>
  </si>
  <si>
    <t>2. Подпрограмма  - подпрограмма муниципальной  программы  Спировского района Тверской области "Управление муниципальным имуществом и земельными ресурсами"</t>
  </si>
  <si>
    <r>
      <t xml:space="preserve">Подпрограмма 1 </t>
    </r>
    <r>
      <rPr>
        <sz val="12"/>
        <rFont val="Arial"/>
        <family val="2"/>
      </rPr>
      <t xml:space="preserve">«Управление муниципальным имуществом и земельными ресурсами» </t>
    </r>
  </si>
  <si>
    <t>-</t>
  </si>
  <si>
    <r>
      <rPr>
        <b/>
        <sz val="12"/>
        <color indexed="8"/>
        <rFont val="Arial"/>
        <family val="2"/>
      </rPr>
      <t>Цель 1</t>
    </r>
    <r>
      <rPr>
        <sz val="12"/>
        <color indexed="8"/>
        <rFont val="Arial"/>
        <family val="2"/>
      </rPr>
      <t xml:space="preserve"> «Повышение эффективности использования муниципального имущества Спировского района Тверской области на основе рыночных механизмов в  земельно-имущественных отношениях»</t>
    </r>
  </si>
  <si>
    <r>
      <rPr>
        <b/>
        <sz val="12"/>
        <color indexed="8"/>
        <rFont val="Arial"/>
        <family val="2"/>
      </rPr>
      <t>Цель 2</t>
    </r>
    <r>
      <rPr>
        <sz val="12"/>
        <color indexed="8"/>
        <rFont val="Arial"/>
        <family val="2"/>
      </rPr>
      <t xml:space="preserve"> «Повышение эффективности использования земельных ресурсов Спировского района Тверской области на основе рыночных механизмов в  земельно-имущественных отношениях»</t>
    </r>
  </si>
  <si>
    <r>
      <rPr>
        <b/>
        <sz val="12"/>
        <color indexed="8"/>
        <rFont val="Arial"/>
        <family val="2"/>
      </rPr>
      <t>Показатель 1</t>
    </r>
    <r>
      <rPr>
        <sz val="12"/>
        <color indexed="8"/>
        <rFont val="Arial"/>
        <family val="2"/>
      </rPr>
      <t xml:space="preserve"> «Размер поступлений неналоговых доходов от приватизации </t>
    </r>
    <r>
      <rPr>
        <sz val="12"/>
        <rFont val="Arial"/>
        <family val="2"/>
      </rPr>
      <t xml:space="preserve">муниципального имущества  </t>
    </r>
    <r>
      <rPr>
        <sz val="12"/>
        <color indexed="8"/>
        <rFont val="Arial"/>
        <family val="2"/>
      </rPr>
      <t>(за исключением имущества бюджетных и автономных учреждений, а также имущества муниципальных унитарных предприятий, в том числе казенных)»</t>
    </r>
  </si>
  <si>
    <r>
      <t xml:space="preserve">Показатель 1 </t>
    </r>
    <r>
      <rPr>
        <sz val="12"/>
        <rFont val="Arial"/>
        <family val="2"/>
      </rPr>
      <t>«Размер поступлений неналоговых доходов от использования имущества, находящегося в казне МО Спировский район Тверской области (далее - муниципальная казна) (за исключением имущества бюджетных, автономных учреждений, а также имущества муниципальных унитарных предприятий, в том числе казенных)»</t>
    </r>
  </si>
  <si>
    <r>
      <t xml:space="preserve">Показатель 1 </t>
    </r>
    <r>
      <rPr>
        <sz val="12"/>
        <rFont val="Arial"/>
        <family val="2"/>
      </rPr>
      <t>«Размер поступлений неналоговых доходов от использования земельных участков, находящихся в муниципальной собственности района и государственной собственности до ее разграничения, предоставленных гражданам и юридическим лицам в аренду, собственность»</t>
    </r>
  </si>
  <si>
    <r>
      <rPr>
        <b/>
        <sz val="12"/>
        <color indexed="8"/>
        <rFont val="Arial"/>
        <family val="2"/>
      </rPr>
      <t xml:space="preserve">Показатель 1 </t>
    </r>
    <r>
      <rPr>
        <sz val="12"/>
        <color indexed="8"/>
        <rFont val="Arial"/>
        <family val="2"/>
      </rPr>
      <t>«Размер доходов от использования и реализации имущества, находящегося в муниципальной собственности Спировского района»</t>
    </r>
  </si>
  <si>
    <r>
      <rPr>
        <b/>
        <sz val="12"/>
        <color indexed="8"/>
        <rFont val="Arial"/>
        <family val="2"/>
      </rPr>
      <t>Показатель 1</t>
    </r>
    <r>
      <rPr>
        <sz val="12"/>
        <color indexed="8"/>
        <rFont val="Arial"/>
        <family val="2"/>
      </rPr>
      <t xml:space="preserve">  «Размер доходов от использования и продажи земельных участков, находящихся в муниципальной собственности и земельных участков, государственная собственность на которые не разграничена»</t>
    </r>
  </si>
  <si>
    <r>
      <t>Административное мероприятие  1.1</t>
    </r>
    <r>
      <rPr>
        <sz val="12"/>
        <color indexed="8"/>
        <rFont val="Arial"/>
        <family val="2"/>
      </rPr>
      <t xml:space="preserve"> «Приватизация муниципального имущества»</t>
    </r>
  </si>
  <si>
    <r>
      <t>Показатель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1.1.1.</t>
    </r>
    <r>
      <rPr>
        <sz val="12"/>
        <color indexed="8"/>
        <rFont val="Arial"/>
        <family val="2"/>
      </rPr>
      <t xml:space="preserve"> «Количество приватизируемых объектов, включенных в Прогнозный план (программу) приватизации муниципального имущества на соответствующий год»</t>
    </r>
  </si>
  <si>
    <r>
      <t>Показатель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1.2.1.</t>
    </r>
    <r>
      <rPr>
        <sz val="12"/>
        <color indexed="8"/>
        <rFont val="Arial"/>
        <family val="2"/>
      </rPr>
      <t xml:space="preserve"> «Количество ликвидированных (списанных) объектов»</t>
    </r>
  </si>
  <si>
    <t>Задача 2  «Организация работы по эффективному использованию муниципального имущества и вовлечению бесхозяйных объектов недвижимости в хозяйственный оборот»</t>
  </si>
  <si>
    <t>Мероприятие 2.1 «Содержание муниципальной казны»</t>
  </si>
  <si>
    <r>
      <t xml:space="preserve">Показатель 2.1.1 </t>
    </r>
    <r>
      <rPr>
        <sz val="12"/>
        <rFont val="Arial"/>
        <family val="2"/>
      </rPr>
      <t>«Затраты на текущий и капитальный ремонт объектов недвижимости муниципальной казны, содержание которых осуществляется Администрацией Спировского района»</t>
    </r>
  </si>
  <si>
    <r>
      <t xml:space="preserve">Показатель 2.1.2 </t>
    </r>
    <r>
      <rPr>
        <sz val="12"/>
        <rFont val="Arial"/>
        <family val="2"/>
      </rPr>
      <t>«Затраты на оплату коммунальных услуг, технического обслуживания, страхования объектов недвижимости муниципальной казны, содержание которых осуществляется Администрацией Спировского района»</t>
    </r>
  </si>
  <si>
    <t>Мероприятие 2.2. «Оценка муниципального имущества»</t>
  </si>
  <si>
    <r>
      <t xml:space="preserve">Показатель 2.2.1 </t>
    </r>
    <r>
      <rPr>
        <sz val="12"/>
        <rFont val="Arial"/>
        <family val="2"/>
      </rPr>
      <t>«Количество муниципальных объектов недвижимости, по которым проведена независимая оценка»</t>
    </r>
  </si>
  <si>
    <r>
      <t>Мероприятие 2.3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«Обеспечение государственной регистрации права собственности МО Спировский район Тверской области»</t>
    </r>
  </si>
  <si>
    <r>
      <t>Показатель 2.3.1</t>
    </r>
    <r>
      <rPr>
        <sz val="12"/>
        <rFont val="Arial"/>
        <family val="2"/>
      </rPr>
      <t xml:space="preserve"> «Количество зарегистрированных  в собственность МО Спировский район Тверской области объектов недвижимого имущества»</t>
    </r>
  </si>
  <si>
    <r>
      <t xml:space="preserve">Показатель 2.3.3 </t>
    </r>
    <r>
      <rPr>
        <sz val="12"/>
        <rFont val="Arial"/>
        <family val="2"/>
      </rPr>
      <t>«Количество бесхозяйных объектов зарегистрированных в муниципальную собственность»</t>
    </r>
  </si>
  <si>
    <t>Мероприятие 2.4 «Осуществление учета муниципального имущества с помощью программного комплекса БАРС»</t>
  </si>
  <si>
    <r>
      <t>Показатель</t>
    </r>
    <r>
      <rPr>
        <sz val="12"/>
        <color indexed="8"/>
        <rFont val="Arial"/>
        <family val="2"/>
      </rPr>
      <t xml:space="preserve"> 2.4.1 «Процент объектов движимого и недвижимого муниципального имущества, информация по которым актуализирована на 31 декабря соответствующего года, в общем количестве объектов движимого и недвижимого муниципального имущества»</t>
    </r>
  </si>
  <si>
    <t>Мероприятие 2.5 «Формирование уставного фонда муниципального унитарного предприятия»</t>
  </si>
  <si>
    <r>
      <t>Показатель</t>
    </r>
    <r>
      <rPr>
        <sz val="12"/>
        <rFont val="Arial"/>
        <family val="2"/>
      </rPr>
      <t xml:space="preserve"> 2.5.1 «Получение части прибыли МУП, остающейся в его распоряжении после уплаты налогов и иных обязательных платежей»</t>
    </r>
  </si>
  <si>
    <r>
      <t>Мероприятие 3.1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«Формирование земельных участков, находящихся в муниципальной собственности и государственной собственности до ее разграничения (межевание, топография, проекты планировки и застройки, проекты межевания) для муниципальных нужд»</t>
    </r>
  </si>
  <si>
    <t>Мероприятие 3.2 «Оформление документации для организации и проведения аукционов по  продаже права заключения договора аренды и продаже земельных участков, государственная собственность на которые не разграничена (межевание)»</t>
  </si>
  <si>
    <r>
      <t xml:space="preserve">Показатель 3.2.1 </t>
    </r>
    <r>
      <rPr>
        <sz val="12"/>
        <rFont val="Arial"/>
        <family val="2"/>
      </rPr>
      <t>«Количество земельных участков, государственная собственность на которые не разграничена, предоставленных гражданам и юридическим лицам с торгов»</t>
    </r>
  </si>
  <si>
    <r>
      <t xml:space="preserve">Показатель 3.3.1 </t>
    </r>
    <r>
      <rPr>
        <sz val="12"/>
        <rFont val="Arial"/>
        <family val="2"/>
      </rPr>
      <t>«Количество земельных участков для многодетных семей, обеспеченных инженерными коммуникациями»</t>
    </r>
  </si>
  <si>
    <t>да/нет</t>
  </si>
  <si>
    <r>
      <t xml:space="preserve">Административное мероприятие 4.1 </t>
    </r>
    <r>
      <rPr>
        <sz val="12"/>
        <rFont val="Arial"/>
        <family val="2"/>
      </rPr>
      <t>«Защита имущественных интересов муниципального образования Спировский район Тверской области в судах»</t>
    </r>
  </si>
  <si>
    <r>
      <t>Показатель 4.1.1</t>
    </r>
    <r>
      <rPr>
        <sz val="12"/>
        <rFont val="Arial"/>
        <family val="2"/>
      </rPr>
      <t xml:space="preserve"> «Процент заявленных исковых требований  о взыскании задолженности по арендной плате от объема прогнозируемой величины ненадлежащей платежной дисциплины»</t>
    </r>
  </si>
  <si>
    <r>
      <t>Административное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мероприятие 4.2 </t>
    </r>
    <r>
      <rPr>
        <sz val="12"/>
        <rFont val="Arial"/>
        <family val="2"/>
      </rPr>
      <t>«Контроль за поступлением неналоговых доходов от аренды муниципального имущества и использования земельных ресурсов»</t>
    </r>
  </si>
  <si>
    <r>
      <t xml:space="preserve">Показатель 4.2.1 </t>
    </r>
    <r>
      <rPr>
        <sz val="12"/>
        <rFont val="Arial"/>
        <family val="2"/>
      </rPr>
      <t xml:space="preserve"> «Количество претензий о погашении задолженности по арендной плате, направленных арендаторам муниципального имущества и земельных ресурсов»</t>
    </r>
  </si>
  <si>
    <r>
      <t xml:space="preserve">Показатель 2.6.1 </t>
    </r>
    <r>
      <rPr>
        <sz val="12"/>
        <rFont val="Arial"/>
        <family val="2"/>
      </rPr>
      <t>«Затраты на оплату задолженности прошлых лет по коммунальным услугам, за техническое обслуживание по объектам недвижимости муниципальной казны, содержание которых осуществляется Администрацией Спировского района»</t>
    </r>
  </si>
  <si>
    <r>
      <t>Главный администратор  (администратор)  муниципальной  программы Спировского района  Тверской области</t>
    </r>
    <r>
      <rPr>
        <sz val="12"/>
        <rFont val="Arial"/>
        <family val="2"/>
      </rPr>
      <t xml:space="preserve"> "Управление имуществом и земельными ресурсами Спировского района Тверской области" на 2018-2023 годы</t>
    </r>
  </si>
  <si>
    <t>1.Программа - муниципальная программа  Спировского района  Тверской "Управление имуществом и земельными ресурсами Спировского района Тверской области" на 2018-2023 годы</t>
  </si>
  <si>
    <t>Мероприятие 1.2 «Ликвидация (списание) муниципального имущества»</t>
  </si>
  <si>
    <r>
      <t>Показатель 2.3.2</t>
    </r>
    <r>
      <rPr>
        <sz val="12"/>
        <rFont val="Arial"/>
        <family val="2"/>
      </rPr>
      <t xml:space="preserve"> «Количество поставленных на кадастровый учет объектов недвижимого имущества, за исключением земельных участков, составляющих муниципальную казну, в т.ч. для имущественной поддержки субъектов МСП»</t>
    </r>
  </si>
  <si>
    <t>Мероприятие 2.6 «Расходы на погашение  просроченной кредиторской задолженности за приобретенные товары, оказанные услуги и выполненные работы»</t>
  </si>
  <si>
    <t>Мероприятие 3.3 «Оформление документации для обеспечения инженерными коммуникациями земельных участков для многодетных семей»</t>
  </si>
  <si>
    <t>Результаты реализации   программы   в  2019 году</t>
  </si>
  <si>
    <t>код целевой статьи расхода бюджета</t>
  </si>
  <si>
    <t>задача подпрограммы</t>
  </si>
  <si>
    <t>направление расходов</t>
  </si>
  <si>
    <t>Мероприятие 2.7 «Приобретение и установка детских игровых комплексов», в том числе</t>
  </si>
  <si>
    <t>за счет средств областного бюджета</t>
  </si>
  <si>
    <t>за счет средств местного бюджета</t>
  </si>
  <si>
    <r>
      <t xml:space="preserve">Показатель 2.7.1 </t>
    </r>
    <r>
      <rPr>
        <sz val="12"/>
        <rFont val="Arial"/>
        <family val="2"/>
      </rPr>
      <t>«Количество приобретенных и установленных детских игровых комплексов»</t>
    </r>
  </si>
  <si>
    <r>
      <t xml:space="preserve">Показатель 3.1.1 </t>
    </r>
    <r>
      <rPr>
        <sz val="12"/>
        <rFont val="Arial"/>
        <family val="2"/>
      </rPr>
      <t xml:space="preserve"> «Количество сформированных земельных участков, находящихся в муниципальной собственности и государственной собственности до ее разграничения, для муниципальных нужд, в т.ч. </t>
    </r>
  </si>
  <si>
    <t>для размещения модульных ФАПов</t>
  </si>
  <si>
    <t>для имущественной поддержки субъектов МСП</t>
  </si>
  <si>
    <r>
      <t xml:space="preserve">Показатель 4.1 </t>
    </r>
    <r>
      <rPr>
        <sz val="12"/>
        <rFont val="Arial"/>
        <family val="2"/>
      </rPr>
      <t>«Процент погашенной недоимки по арендной плате к общей задолженности по арендной плате, подлежащей взысканию, в т.ч. в судебном порядке»</t>
    </r>
  </si>
  <si>
    <r>
      <t>Административное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мероприятие 4.3 </t>
    </r>
    <r>
      <rPr>
        <sz val="12"/>
        <rFont val="Arial"/>
        <family val="2"/>
      </rPr>
      <t>«Контроль за использованием земельных ресурсов»</t>
    </r>
  </si>
  <si>
    <r>
      <t xml:space="preserve">Показатель 4.3.1 </t>
    </r>
    <r>
      <rPr>
        <sz val="12"/>
        <rFont val="Arial"/>
        <family val="2"/>
      </rPr>
      <t xml:space="preserve"> «Количество проверок муниципального земельного контроля»</t>
    </r>
  </si>
  <si>
    <t xml:space="preserve">к  муниципальной программе  "Управление имуществом и земельными ресурсами Спировского района Тверской области" на 2018-2023 годы
</t>
  </si>
  <si>
    <t>о реализации муниципальной   программы Спировского района  Тверской области «Управление имуществом и земельными ресурсами Спировского района Тверской области» на 2018-2023 годы</t>
  </si>
  <si>
    <t>Приложение 2</t>
  </si>
  <si>
    <t>нет</t>
  </si>
  <si>
    <t>да</t>
  </si>
  <si>
    <t>Превышение доходов по сравнению с уточненными прогнозными показателями в связи с продажей земельных участков и взысканием задолженности по арендной плате</t>
  </si>
  <si>
    <t>Финансирование данного мероприятия не планировалось</t>
  </si>
  <si>
    <t>Финансирование данного мероприятия в полном объеме</t>
  </si>
  <si>
    <t>Проведена оплата коммунальных услуг, за техническое обслуживание муниципальных газопроводов, взносы на кап. ремонт</t>
  </si>
  <si>
    <t>Право муниципальной собственности на бесхозяйные объекты не регистрировалось</t>
  </si>
  <si>
    <t>Внесены и уточнены сведения по земельным участкам в ПК "БАРС"</t>
  </si>
  <si>
    <t>Часть прибыли от МУП ЦРА №125</t>
  </si>
  <si>
    <t>Торги проводились в соответствии с поданными заявлениями</t>
  </si>
  <si>
    <t>Осуществляется контроль путем направления исковых заявлений в суд</t>
  </si>
  <si>
    <t>Осуществляется контроль путем направления претензий, приглашения на Комиссию по укреплению бюджетной дисциплины</t>
  </si>
  <si>
    <t xml:space="preserve">Доходы недополучены в связи с тем, что на торги не подано ни одной заявки </t>
  </si>
  <si>
    <t>Доходы от приватизации муниципального имущества не планировались</t>
  </si>
  <si>
    <t xml:space="preserve"> Всего получено доходов от использования имущества 582,298 тыс. руб. из них 120,011 тыс. руб. перечислено на счет ФССП в счет погашения задолженности Администрации Спировского района</t>
  </si>
  <si>
    <t>Затраты на  проведение ремонтных работ на газопроводе в п.Красное Знамя, водопроводных сетях</t>
  </si>
  <si>
    <t>Списание имущества не проводилось</t>
  </si>
  <si>
    <t>Зарегистрировано право хозяйственного ведения МУП "Спирово-Тепло" на сооружения теплоснабжения</t>
  </si>
  <si>
    <t>Проведена экспертиза состояния транспортных средств (автобусов, коммунальной техники) для принятия решения о списании, оценка арендной платы за нежилые помещения</t>
  </si>
  <si>
    <t>Проведение кадастровых работ по уточнению протяженности теплотрассы к котельной №2</t>
  </si>
  <si>
    <t>Проведена оплата задолженности по коммунальным услугам, за техническое обслуживание муниципальных газопроводов, за проектно-сметную документацию</t>
  </si>
  <si>
    <t>Кадастровые работы по формированию земельного участка для многодетной семьи</t>
  </si>
  <si>
    <t>Мероприятия не проводились</t>
  </si>
  <si>
    <t>Направлено 6 исковых заявлений в суд  на сумму 123,87 тыс. руб. ,  взыскана задолженность  по суду  -  1624,46 тыс.руб, в т.ч. по искам прошлых лет</t>
  </si>
  <si>
    <t>Направлено 99 требований (претензий) на уплату  задолженности на сумму  2915,9 тыс. руб., взыскана задолженность в сумме 472,2 тыс. руб</t>
  </si>
  <si>
    <t xml:space="preserve">Проведено 34 плановых проверки и 12 внеплановых проверок физических лиц, исключены из плана проверок -3, в ходе 12 проверок выявлены нарушения земельного законодательства. По 12 проверкам выданы предписания. По 12 проверкам материалы были направлены в государственный земельный надзор - 7 (Росреестр) и 5 (Россельхознадзор). Составлены протоколы об административных правонарушениях в отношении 9 граждан, По штрафным санкциям получено в бюджет Спировского района 45,0 тыс. руб. </t>
  </si>
  <si>
    <t xml:space="preserve">к  постановлению Администрации Спировского муниципального округа
от 01.03.2022 №99-п
</t>
  </si>
  <si>
    <t xml:space="preserve">  за   2021 год</t>
  </si>
  <si>
    <t xml:space="preserve">                                                                                       Заведующий отделом по управлению имуществом и земельным отношениям администрации Спировскогомуниципального округа _______________________ Е.В.Куликова</t>
  </si>
  <si>
    <t>Мероприятия программы реализованы не в полном объеме</t>
  </si>
  <si>
    <t>Мероприятия подпрограммы реализованы не в полном объеме</t>
  </si>
  <si>
    <t>Мероприятия реализованы не в полном объеме</t>
  </si>
  <si>
    <t>Оплата лицензионного обслуживания программного комплекса БАРС, получение ЭЦП, поверка рулетки</t>
  </si>
  <si>
    <t>Торги по инициативе Администрации Спировского района не проводились</t>
  </si>
  <si>
    <t>Б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</si>
</sst>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37"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8"/>
      <name val="Calibri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2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 horizontal="center" vertical="top" wrapText="1"/>
    </xf>
    <xf numFmtId="0" fontId="1" fillId="24" borderId="0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/>
    </xf>
    <xf numFmtId="0" fontId="11" fillId="24" borderId="11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9" fillId="24" borderId="10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horizontal="center" vertical="center"/>
    </xf>
    <xf numFmtId="0" fontId="17" fillId="24" borderId="0" xfId="0" applyFont="1" applyFill="1" applyBorder="1" applyAlignment="1">
      <alignment horizontal="left" vertical="center" wrapText="1"/>
    </xf>
    <xf numFmtId="185" fontId="15" fillId="21" borderId="0" xfId="0" applyNumberFormat="1" applyFont="1" applyFill="1" applyBorder="1" applyAlignment="1">
      <alignment vertical="center" wrapText="1"/>
    </xf>
    <xf numFmtId="185" fontId="9" fillId="21" borderId="0" xfId="0" applyNumberFormat="1" applyFont="1" applyFill="1" applyBorder="1" applyAlignment="1">
      <alignment vertical="center" wrapText="1"/>
    </xf>
    <xf numFmtId="0" fontId="11" fillId="24" borderId="0" xfId="0" applyFont="1" applyFill="1" applyBorder="1" applyAlignment="1">
      <alignment horizontal="center" vertical="center" wrapText="1"/>
    </xf>
    <xf numFmtId="185" fontId="15" fillId="24" borderId="10" xfId="0" applyNumberFormat="1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 wrapText="1"/>
    </xf>
    <xf numFmtId="2" fontId="3" fillId="24" borderId="0" xfId="0" applyNumberFormat="1" applyFont="1" applyFill="1" applyAlignment="1">
      <alignment/>
    </xf>
    <xf numFmtId="2" fontId="1" fillId="24" borderId="0" xfId="0" applyNumberFormat="1" applyFont="1" applyFill="1" applyAlignment="1">
      <alignment horizontal="center" vertical="top" wrapText="1"/>
    </xf>
    <xf numFmtId="2" fontId="7" fillId="24" borderId="0" xfId="0" applyNumberFormat="1" applyFont="1" applyFill="1" applyAlignment="1">
      <alignment/>
    </xf>
    <xf numFmtId="2" fontId="0" fillId="24" borderId="0" xfId="0" applyNumberFormat="1" applyFill="1" applyAlignment="1">
      <alignment/>
    </xf>
    <xf numFmtId="2" fontId="0" fillId="0" borderId="0" xfId="0" applyNumberFormat="1" applyAlignment="1">
      <alignment/>
    </xf>
    <xf numFmtId="2" fontId="16" fillId="24" borderId="10" xfId="0" applyNumberFormat="1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1" fontId="11" fillId="24" borderId="13" xfId="0" applyNumberFormat="1" applyFont="1" applyFill="1" applyBorder="1" applyAlignment="1">
      <alignment horizontal="center" vertical="center" wrapText="1"/>
    </xf>
    <xf numFmtId="2" fontId="3" fillId="24" borderId="14" xfId="0" applyNumberFormat="1" applyFont="1" applyFill="1" applyBorder="1" applyAlignment="1">
      <alignment horizontal="left" vertical="top"/>
    </xf>
    <xf numFmtId="0" fontId="11" fillId="24" borderId="15" xfId="0" applyFont="1" applyFill="1" applyBorder="1" applyAlignment="1">
      <alignment horizontal="center" vertical="center" wrapText="1"/>
    </xf>
    <xf numFmtId="185" fontId="16" fillId="24" borderId="10" xfId="0" applyNumberFormat="1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left" vertical="center" wrapText="1"/>
    </xf>
    <xf numFmtId="0" fontId="15" fillId="20" borderId="10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justify" vertical="center" wrapText="1"/>
    </xf>
    <xf numFmtId="0" fontId="16" fillId="20" borderId="10" xfId="0" applyFont="1" applyFill="1" applyBorder="1" applyAlignment="1">
      <alignment horizontal="justify" vertical="center" wrapText="1"/>
    </xf>
    <xf numFmtId="0" fontId="9" fillId="24" borderId="10" xfId="0" applyFont="1" applyFill="1" applyBorder="1" applyAlignment="1">
      <alignment horizontal="justify" vertical="center" wrapText="1"/>
    </xf>
    <xf numFmtId="0" fontId="16" fillId="24" borderId="10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 wrapText="1"/>
    </xf>
    <xf numFmtId="1" fontId="15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 horizontal="center" vertical="top" wrapText="1"/>
    </xf>
    <xf numFmtId="0" fontId="4" fillId="24" borderId="0" xfId="0" applyFont="1" applyFill="1" applyAlignment="1">
      <alignment/>
    </xf>
    <xf numFmtId="0" fontId="15" fillId="24" borderId="10" xfId="0" applyFont="1" applyFill="1" applyBorder="1" applyAlignment="1">
      <alignment vertical="center" wrapText="1"/>
    </xf>
    <xf numFmtId="0" fontId="11" fillId="24" borderId="10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0" fillId="2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24" borderId="0" xfId="0" applyFont="1" applyFill="1" applyAlignment="1">
      <alignment/>
    </xf>
    <xf numFmtId="0" fontId="11" fillId="24" borderId="0" xfId="0" applyFont="1" applyFill="1" applyAlignment="1">
      <alignment vertical="top" wrapText="1"/>
    </xf>
    <xf numFmtId="0" fontId="11" fillId="24" borderId="13" xfId="0" applyFont="1" applyFill="1" applyBorder="1" applyAlignment="1">
      <alignment horizontal="center" vertical="center" wrapText="1"/>
    </xf>
    <xf numFmtId="2" fontId="16" fillId="20" borderId="10" xfId="0" applyNumberFormat="1" applyFont="1" applyFill="1" applyBorder="1" applyAlignment="1">
      <alignment horizontal="center" vertical="center" wrapText="1"/>
    </xf>
    <xf numFmtId="0" fontId="11" fillId="20" borderId="10" xfId="0" applyFont="1" applyFill="1" applyBorder="1" applyAlignment="1">
      <alignment wrapText="1"/>
    </xf>
    <xf numFmtId="0" fontId="11" fillId="24" borderId="10" xfId="0" applyFont="1" applyFill="1" applyBorder="1" applyAlignment="1">
      <alignment wrapText="1"/>
    </xf>
    <xf numFmtId="0" fontId="3" fillId="24" borderId="0" xfId="0" applyFont="1" applyFill="1" applyBorder="1" applyAlignment="1">
      <alignment vertical="top"/>
    </xf>
    <xf numFmtId="185" fontId="11" fillId="24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185" fontId="9" fillId="24" borderId="10" xfId="0" applyNumberFormat="1" applyFont="1" applyFill="1" applyBorder="1" applyAlignment="1">
      <alignment horizontal="center" vertical="center" wrapText="1"/>
    </xf>
    <xf numFmtId="1" fontId="11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4" fillId="24" borderId="0" xfId="0" applyFont="1" applyFill="1" applyAlignment="1">
      <alignment/>
    </xf>
    <xf numFmtId="185" fontId="15" fillId="20" borderId="10" xfId="0" applyNumberFormat="1" applyFont="1" applyFill="1" applyBorder="1" applyAlignment="1">
      <alignment horizontal="center" vertical="center" wrapText="1"/>
    </xf>
    <xf numFmtId="185" fontId="9" fillId="20" borderId="10" xfId="0" applyNumberFormat="1" applyFont="1" applyFill="1" applyBorder="1" applyAlignment="1">
      <alignment horizontal="center" vertical="center" wrapText="1"/>
    </xf>
    <xf numFmtId="185" fontId="16" fillId="20" borderId="10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top" wrapText="1"/>
    </xf>
    <xf numFmtId="0" fontId="0" fillId="24" borderId="0" xfId="0" applyFill="1" applyAlignment="1">
      <alignment horizontal="center"/>
    </xf>
    <xf numFmtId="0" fontId="11" fillId="24" borderId="0" xfId="0" applyFont="1" applyFill="1" applyAlignment="1">
      <alignment horizontal="center"/>
    </xf>
    <xf numFmtId="0" fontId="11" fillId="24" borderId="0" xfId="0" applyFont="1" applyFill="1" applyAlignment="1">
      <alignment horizontal="center" vertical="top" wrapText="1"/>
    </xf>
    <xf numFmtId="0" fontId="11" fillId="24" borderId="16" xfId="0" applyFont="1" applyFill="1" applyBorder="1" applyAlignment="1">
      <alignment horizontal="center" vertical="center" textRotation="90" wrapText="1"/>
    </xf>
    <xf numFmtId="0" fontId="11" fillId="24" borderId="15" xfId="0" applyFont="1" applyFill="1" applyBorder="1" applyAlignment="1">
      <alignment horizontal="center" vertical="center" textRotation="90" wrapText="1"/>
    </xf>
    <xf numFmtId="0" fontId="11" fillId="24" borderId="17" xfId="0" applyFont="1" applyFill="1" applyBorder="1" applyAlignment="1">
      <alignment horizontal="center" vertical="center" textRotation="90" wrapText="1"/>
    </xf>
    <xf numFmtId="0" fontId="11" fillId="24" borderId="18" xfId="0" applyFont="1" applyFill="1" applyBorder="1" applyAlignment="1">
      <alignment horizontal="center" vertical="center" textRotation="90" wrapText="1"/>
    </xf>
    <xf numFmtId="0" fontId="11" fillId="24" borderId="13" xfId="0" applyFont="1" applyFill="1" applyBorder="1" applyAlignment="1">
      <alignment horizontal="center" vertical="center" textRotation="90" wrapText="1"/>
    </xf>
    <xf numFmtId="0" fontId="11" fillId="24" borderId="19" xfId="0" applyFont="1" applyFill="1" applyBorder="1" applyAlignment="1">
      <alignment horizontal="center" vertical="center" textRotation="90" wrapText="1"/>
    </xf>
    <xf numFmtId="0" fontId="11" fillId="24" borderId="13" xfId="0" applyFont="1" applyFill="1" applyBorder="1" applyAlignment="1">
      <alignment horizontal="center" vertical="center" wrapText="1"/>
    </xf>
    <xf numFmtId="0" fontId="11" fillId="24" borderId="19" xfId="0" applyFont="1" applyFill="1" applyBorder="1" applyAlignment="1">
      <alignment horizontal="center" vertical="center" wrapText="1"/>
    </xf>
    <xf numFmtId="0" fontId="12" fillId="24" borderId="0" xfId="0" applyFont="1" applyFill="1" applyAlignment="1">
      <alignment horizontal="left"/>
    </xf>
    <xf numFmtId="0" fontId="10" fillId="24" borderId="0" xfId="0" applyFont="1" applyFill="1" applyBorder="1" applyAlignment="1">
      <alignment horizontal="center" wrapText="1"/>
    </xf>
    <xf numFmtId="0" fontId="10" fillId="24" borderId="0" xfId="0" applyFont="1" applyFill="1" applyAlignment="1">
      <alignment horizontal="center" vertical="top" wrapText="1"/>
    </xf>
    <xf numFmtId="0" fontId="11" fillId="24" borderId="12" xfId="0" applyFont="1" applyFill="1" applyBorder="1" applyAlignment="1">
      <alignment horizontal="center" vertical="center" wrapText="1"/>
    </xf>
    <xf numFmtId="0" fontId="11" fillId="24" borderId="14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20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right" vertical="top" wrapText="1"/>
    </xf>
    <xf numFmtId="2" fontId="3" fillId="24" borderId="0" xfId="0" applyNumberFormat="1" applyFont="1" applyFill="1" applyBorder="1" applyAlignment="1">
      <alignment horizontal="left" vertical="top" wrapText="1"/>
    </xf>
    <xf numFmtId="0" fontId="11" fillId="24" borderId="16" xfId="0" applyFont="1" applyFill="1" applyBorder="1" applyAlignment="1">
      <alignment horizontal="center" vertical="center" wrapText="1"/>
    </xf>
    <xf numFmtId="0" fontId="11" fillId="24" borderId="15" xfId="0" applyFont="1" applyFill="1" applyBorder="1" applyAlignment="1">
      <alignment horizontal="center" vertical="center" wrapText="1"/>
    </xf>
    <xf numFmtId="0" fontId="11" fillId="24" borderId="17" xfId="0" applyFont="1" applyFill="1" applyBorder="1" applyAlignment="1">
      <alignment horizontal="center" vertical="center" wrapText="1"/>
    </xf>
    <xf numFmtId="0" fontId="11" fillId="24" borderId="18" xfId="0" applyFont="1" applyFill="1" applyBorder="1" applyAlignment="1">
      <alignment horizontal="center" vertical="center" wrapText="1"/>
    </xf>
    <xf numFmtId="0" fontId="8" fillId="24" borderId="21" xfId="0" applyFont="1" applyFill="1" applyBorder="1" applyAlignment="1">
      <alignment horizontal="left" vertical="top" wrapText="1"/>
    </xf>
    <xf numFmtId="0" fontId="11" fillId="24" borderId="22" xfId="0" applyFont="1" applyFill="1" applyBorder="1" applyAlignment="1">
      <alignment horizontal="center" vertical="center" textRotation="90" wrapText="1"/>
    </xf>
    <xf numFmtId="0" fontId="11" fillId="24" borderId="21" xfId="0" applyFont="1" applyFill="1" applyBorder="1" applyAlignment="1">
      <alignment horizontal="center" vertical="center" textRotation="90" wrapText="1"/>
    </xf>
    <xf numFmtId="0" fontId="8" fillId="24" borderId="0" xfId="0" applyFont="1" applyFill="1" applyBorder="1" applyAlignment="1">
      <alignment horizontal="left" vertical="top" wrapText="1"/>
    </xf>
    <xf numFmtId="0" fontId="9" fillId="24" borderId="0" xfId="0" applyFont="1" applyFill="1" applyAlignment="1">
      <alignment horizontal="center"/>
    </xf>
    <xf numFmtId="0" fontId="36" fillId="0" borderId="11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11" fillId="24" borderId="22" xfId="0" applyFont="1" applyFill="1" applyBorder="1" applyAlignment="1">
      <alignment horizontal="center" vertical="center" wrapText="1"/>
    </xf>
    <xf numFmtId="0" fontId="11" fillId="24" borderId="21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right" vertical="top" wrapText="1"/>
    </xf>
    <xf numFmtId="0" fontId="13" fillId="24" borderId="0" xfId="0" applyFont="1" applyFill="1" applyBorder="1" applyAlignment="1">
      <alignment horizontal="center" vertical="center"/>
    </xf>
    <xf numFmtId="2" fontId="11" fillId="24" borderId="13" xfId="0" applyNumberFormat="1" applyFont="1" applyFill="1" applyBorder="1" applyAlignment="1">
      <alignment horizontal="center" vertical="center" wrapText="1"/>
    </xf>
    <xf numFmtId="2" fontId="11" fillId="24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1"/>
  <sheetViews>
    <sheetView tabSelected="1" view="pageBreakPreview" zoomScale="70" zoomScaleNormal="62" zoomScaleSheetLayoutView="70" zoomScalePageLayoutView="32" workbookViewId="0" topLeftCell="A15">
      <selection activeCell="P59" sqref="P59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6" width="6.8515625" style="0" customWidth="1"/>
    <col min="17" max="17" width="5.57421875" style="0" customWidth="1"/>
    <col min="18" max="20" width="5.00390625" style="0" customWidth="1"/>
    <col min="21" max="21" width="6.7109375" style="0" customWidth="1"/>
    <col min="22" max="22" width="6.57421875" style="0" customWidth="1"/>
    <col min="23" max="26" width="5.00390625" style="0" customWidth="1"/>
    <col min="27" max="27" width="4.421875" style="0" customWidth="1"/>
    <col min="28" max="28" width="68.57421875" style="0" customWidth="1"/>
    <col min="29" max="29" width="18.421875" style="0" customWidth="1"/>
    <col min="30" max="30" width="14.00390625" style="1" customWidth="1"/>
    <col min="31" max="31" width="16.28125" style="56" customWidth="1"/>
    <col min="32" max="32" width="32.28125" style="33" customWidth="1"/>
    <col min="33" max="33" width="36.00390625" style="0" customWidth="1"/>
    <col min="34" max="34" width="13.57421875" style="2" hidden="1" customWidth="1"/>
    <col min="35" max="35" width="9.140625" style="2" hidden="1" customWidth="1"/>
    <col min="36" max="62" width="9.140625" style="2" customWidth="1"/>
  </cols>
  <sheetData>
    <row r="1" spans="29:35" ht="15.75">
      <c r="AC1" s="82" t="s">
        <v>93</v>
      </c>
      <c r="AD1" s="82"/>
      <c r="AE1" s="82"/>
      <c r="AF1" s="82"/>
      <c r="AG1" s="82"/>
      <c r="AH1" s="64"/>
      <c r="AI1" s="64"/>
    </row>
    <row r="2" spans="29:35" ht="29.25" customHeight="1">
      <c r="AC2" s="83" t="s">
        <v>120</v>
      </c>
      <c r="AD2" s="83"/>
      <c r="AE2" s="83"/>
      <c r="AF2" s="83"/>
      <c r="AG2" s="83"/>
      <c r="AH2" s="65"/>
      <c r="AI2" s="65"/>
    </row>
    <row r="3" spans="29:35" ht="15">
      <c r="AC3" s="81"/>
      <c r="AD3" s="81"/>
      <c r="AE3" s="81"/>
      <c r="AF3" s="81"/>
      <c r="AG3" s="81"/>
      <c r="AH3" s="62"/>
      <c r="AI3" s="63"/>
    </row>
    <row r="4" spans="29:35" ht="15.75">
      <c r="AC4" s="82" t="s">
        <v>93</v>
      </c>
      <c r="AD4" s="82"/>
      <c r="AE4" s="82"/>
      <c r="AF4" s="82"/>
      <c r="AG4" s="82"/>
      <c r="AH4" s="64"/>
      <c r="AI4" s="64"/>
    </row>
    <row r="5" spans="29:35" ht="43.5" customHeight="1">
      <c r="AC5" s="83" t="s">
        <v>91</v>
      </c>
      <c r="AD5" s="83"/>
      <c r="AE5" s="83"/>
      <c r="AF5" s="83"/>
      <c r="AG5" s="83"/>
      <c r="AH5" s="65"/>
      <c r="AI5" s="65"/>
    </row>
    <row r="6" spans="1:33" ht="25.5" customHeight="1">
      <c r="A6" s="3"/>
      <c r="B6" s="3"/>
      <c r="C6" s="109" t="s">
        <v>14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</row>
    <row r="7" spans="1:33" ht="18.75" customHeight="1">
      <c r="A7" s="3"/>
      <c r="B7" s="3"/>
      <c r="C7" s="109" t="s">
        <v>92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</row>
    <row r="8" spans="1:33" ht="23.25" customHeight="1">
      <c r="A8" s="3"/>
      <c r="B8" s="3"/>
      <c r="C8" s="109" t="s">
        <v>121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</row>
    <row r="9" spans="1:33" ht="15.75">
      <c r="A9" s="3"/>
      <c r="B9" s="3"/>
      <c r="C9" s="109" t="s">
        <v>71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</row>
    <row r="10" spans="1:33" ht="11.25" customHeight="1">
      <c r="A10" s="3"/>
      <c r="B10" s="3"/>
      <c r="C10" s="92" t="s">
        <v>1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</row>
    <row r="11" spans="1:62" s="1" customFormat="1" ht="22.5" customHeight="1">
      <c r="A11" s="3"/>
      <c r="B11" s="3"/>
      <c r="C11" s="108" t="s">
        <v>72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1:62" s="1" customFormat="1" ht="24" customHeight="1">
      <c r="A12" s="3"/>
      <c r="B12" s="3"/>
      <c r="C12" s="105" t="s">
        <v>35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s="1" customFormat="1" ht="17.25" customHeight="1">
      <c r="A13" s="95" t="s">
        <v>2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7"/>
      <c r="R13" s="95" t="s">
        <v>4</v>
      </c>
      <c r="S13" s="96"/>
      <c r="T13" s="96"/>
      <c r="U13" s="96"/>
      <c r="V13" s="96"/>
      <c r="W13" s="96"/>
      <c r="X13" s="96"/>
      <c r="Y13" s="96"/>
      <c r="Z13" s="96"/>
      <c r="AA13" s="97"/>
      <c r="AB13" s="90" t="s">
        <v>5</v>
      </c>
      <c r="AC13" s="90" t="s">
        <v>0</v>
      </c>
      <c r="AD13" s="95" t="s">
        <v>77</v>
      </c>
      <c r="AE13" s="96"/>
      <c r="AF13" s="96"/>
      <c r="AG13" s="97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s="1" customFormat="1" ht="52.5" customHeight="1">
      <c r="A14" s="101" t="s">
        <v>6</v>
      </c>
      <c r="B14" s="112"/>
      <c r="C14" s="102"/>
      <c r="D14" s="101" t="s">
        <v>7</v>
      </c>
      <c r="E14" s="102"/>
      <c r="F14" s="101" t="s">
        <v>8</v>
      </c>
      <c r="G14" s="102"/>
      <c r="H14" s="95" t="s">
        <v>78</v>
      </c>
      <c r="I14" s="96"/>
      <c r="J14" s="96"/>
      <c r="K14" s="96"/>
      <c r="L14" s="96"/>
      <c r="M14" s="96"/>
      <c r="N14" s="96"/>
      <c r="O14" s="96"/>
      <c r="P14" s="96"/>
      <c r="Q14" s="97"/>
      <c r="R14" s="84" t="s">
        <v>29</v>
      </c>
      <c r="S14" s="85"/>
      <c r="T14" s="88" t="s">
        <v>30</v>
      </c>
      <c r="U14" s="88" t="s">
        <v>31</v>
      </c>
      <c r="V14" s="88" t="s">
        <v>32</v>
      </c>
      <c r="W14" s="84" t="s">
        <v>33</v>
      </c>
      <c r="X14" s="106"/>
      <c r="Y14" s="85"/>
      <c r="Z14" s="84" t="s">
        <v>34</v>
      </c>
      <c r="AA14" s="85"/>
      <c r="AB14" s="98"/>
      <c r="AC14" s="98"/>
      <c r="AD14" s="90" t="s">
        <v>13</v>
      </c>
      <c r="AE14" s="90" t="s">
        <v>12</v>
      </c>
      <c r="AF14" s="116" t="s">
        <v>11</v>
      </c>
      <c r="AG14" s="90" t="s">
        <v>10</v>
      </c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s="1" customFormat="1" ht="93" customHeight="1">
      <c r="A15" s="103"/>
      <c r="B15" s="113"/>
      <c r="C15" s="104"/>
      <c r="D15" s="103"/>
      <c r="E15" s="104"/>
      <c r="F15" s="103"/>
      <c r="G15" s="104"/>
      <c r="H15" s="95" t="s">
        <v>29</v>
      </c>
      <c r="I15" s="110"/>
      <c r="J15" s="10" t="s">
        <v>30</v>
      </c>
      <c r="K15" s="95" t="s">
        <v>79</v>
      </c>
      <c r="L15" s="110"/>
      <c r="M15" s="95" t="s">
        <v>80</v>
      </c>
      <c r="N15" s="111"/>
      <c r="O15" s="111"/>
      <c r="P15" s="111"/>
      <c r="Q15" s="110"/>
      <c r="R15" s="86"/>
      <c r="S15" s="87"/>
      <c r="T15" s="89"/>
      <c r="U15" s="89"/>
      <c r="V15" s="89"/>
      <c r="W15" s="86"/>
      <c r="X15" s="107"/>
      <c r="Y15" s="87"/>
      <c r="Z15" s="86"/>
      <c r="AA15" s="87"/>
      <c r="AB15" s="91"/>
      <c r="AC15" s="91"/>
      <c r="AD15" s="91"/>
      <c r="AE15" s="91"/>
      <c r="AF15" s="117"/>
      <c r="AG15" s="91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s="1" customFormat="1" ht="24" customHeight="1">
      <c r="A16" s="10">
        <v>1</v>
      </c>
      <c r="B16" s="10">
        <v>2</v>
      </c>
      <c r="C16" s="10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  <c r="K16" s="11">
        <v>11</v>
      </c>
      <c r="L16" s="11">
        <v>12</v>
      </c>
      <c r="M16" s="11">
        <v>13</v>
      </c>
      <c r="N16" s="11">
        <v>14</v>
      </c>
      <c r="O16" s="11">
        <v>15</v>
      </c>
      <c r="P16" s="11">
        <v>16</v>
      </c>
      <c r="Q16" s="11">
        <v>17</v>
      </c>
      <c r="R16" s="10">
        <v>18</v>
      </c>
      <c r="S16" s="11">
        <v>19</v>
      </c>
      <c r="T16" s="11">
        <v>20</v>
      </c>
      <c r="U16" s="10">
        <v>21</v>
      </c>
      <c r="V16" s="11">
        <v>22</v>
      </c>
      <c r="W16" s="11">
        <v>23</v>
      </c>
      <c r="X16" s="10">
        <v>24</v>
      </c>
      <c r="Y16" s="11">
        <v>25</v>
      </c>
      <c r="Z16" s="11">
        <v>26</v>
      </c>
      <c r="AA16" s="10">
        <v>27</v>
      </c>
      <c r="AB16" s="38">
        <v>28</v>
      </c>
      <c r="AC16" s="35">
        <v>29</v>
      </c>
      <c r="AD16" s="66">
        <v>30</v>
      </c>
      <c r="AE16" s="66">
        <v>31</v>
      </c>
      <c r="AF16" s="36">
        <v>32</v>
      </c>
      <c r="AG16" s="10">
        <v>33</v>
      </c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1:62" s="1" customFormat="1" ht="48" customHeight="1">
      <c r="A17" s="40"/>
      <c r="B17" s="40"/>
      <c r="C17" s="40"/>
      <c r="D17" s="41"/>
      <c r="E17" s="41"/>
      <c r="F17" s="41"/>
      <c r="G17" s="41"/>
      <c r="H17" s="41"/>
      <c r="I17" s="40"/>
      <c r="J17" s="40"/>
      <c r="K17" s="40"/>
      <c r="L17" s="40"/>
      <c r="M17" s="40"/>
      <c r="N17" s="40"/>
      <c r="O17" s="40"/>
      <c r="P17" s="40"/>
      <c r="Q17" s="40"/>
      <c r="R17" s="42">
        <v>1</v>
      </c>
      <c r="S17" s="42">
        <v>4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3">
        <v>0</v>
      </c>
      <c r="AB17" s="44" t="s">
        <v>3</v>
      </c>
      <c r="AC17" s="45" t="s">
        <v>22</v>
      </c>
      <c r="AD17" s="45">
        <f>AD22</f>
        <v>1909.488</v>
      </c>
      <c r="AE17" s="45">
        <f>AE22</f>
        <v>1390.0260000000003</v>
      </c>
      <c r="AF17" s="67">
        <f>AE17/AD17</f>
        <v>0.7279574419949223</v>
      </c>
      <c r="AG17" s="68" t="s">
        <v>123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62" s="1" customFormat="1" ht="60.75" customHeight="1">
      <c r="A18" s="12"/>
      <c r="B18" s="12"/>
      <c r="C18" s="12"/>
      <c r="D18" s="13"/>
      <c r="E18" s="13"/>
      <c r="F18" s="13"/>
      <c r="G18" s="13"/>
      <c r="H18" s="13"/>
      <c r="I18" s="14"/>
      <c r="J18" s="14"/>
      <c r="K18" s="14"/>
      <c r="L18" s="14"/>
      <c r="M18" s="14"/>
      <c r="N18" s="14"/>
      <c r="O18" s="14"/>
      <c r="P18" s="14"/>
      <c r="Q18" s="14"/>
      <c r="R18" s="15">
        <v>1</v>
      </c>
      <c r="S18" s="15">
        <v>4</v>
      </c>
      <c r="T18" s="15">
        <v>0</v>
      </c>
      <c r="U18" s="15">
        <v>1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8">
        <v>0</v>
      </c>
      <c r="AB18" s="46" t="s">
        <v>38</v>
      </c>
      <c r="AC18" s="28" t="s">
        <v>37</v>
      </c>
      <c r="AD18" s="28" t="s">
        <v>37</v>
      </c>
      <c r="AE18" s="28"/>
      <c r="AF18" s="34" t="s">
        <v>37</v>
      </c>
      <c r="AG18" s="69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s="1" customFormat="1" ht="45.75">
      <c r="A19" s="12"/>
      <c r="B19" s="12"/>
      <c r="C19" s="12"/>
      <c r="D19" s="13"/>
      <c r="E19" s="13"/>
      <c r="F19" s="13"/>
      <c r="G19" s="13"/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5">
        <v>1</v>
      </c>
      <c r="S19" s="15">
        <v>4</v>
      </c>
      <c r="T19" s="15">
        <v>0</v>
      </c>
      <c r="U19" s="15">
        <v>1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8">
        <v>1</v>
      </c>
      <c r="AB19" s="47" t="s">
        <v>43</v>
      </c>
      <c r="AC19" s="48" t="s">
        <v>22</v>
      </c>
      <c r="AD19" s="71">
        <f>AD30</f>
        <v>587.8</v>
      </c>
      <c r="AE19" s="27">
        <v>462.298</v>
      </c>
      <c r="AF19" s="34">
        <f aca="true" t="shared" si="0" ref="AF19:AF67">AE19/AD19</f>
        <v>0.7864886015651583</v>
      </c>
      <c r="AG19" s="69" t="s">
        <v>106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1:62" s="1" customFormat="1" ht="60.75">
      <c r="A20" s="12"/>
      <c r="B20" s="12"/>
      <c r="C20" s="12"/>
      <c r="D20" s="13"/>
      <c r="E20" s="13"/>
      <c r="F20" s="13"/>
      <c r="G20" s="13"/>
      <c r="H20" s="13"/>
      <c r="I20" s="14"/>
      <c r="J20" s="14"/>
      <c r="K20" s="14"/>
      <c r="L20" s="14"/>
      <c r="M20" s="14"/>
      <c r="N20" s="14"/>
      <c r="O20" s="14"/>
      <c r="P20" s="14"/>
      <c r="Q20" s="14"/>
      <c r="R20" s="15">
        <v>1</v>
      </c>
      <c r="S20" s="15">
        <v>4</v>
      </c>
      <c r="T20" s="15">
        <v>0</v>
      </c>
      <c r="U20" s="15">
        <v>2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8">
        <v>0</v>
      </c>
      <c r="AB20" s="47" t="s">
        <v>39</v>
      </c>
      <c r="AC20" s="48" t="s">
        <v>37</v>
      </c>
      <c r="AD20" s="72" t="s">
        <v>37</v>
      </c>
      <c r="AE20" s="28"/>
      <c r="AF20" s="34" t="s">
        <v>37</v>
      </c>
      <c r="AG20" s="69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1:62" s="1" customFormat="1" ht="105.75">
      <c r="A21" s="12"/>
      <c r="B21" s="12"/>
      <c r="C21" s="12"/>
      <c r="D21" s="13"/>
      <c r="E21" s="13"/>
      <c r="F21" s="13"/>
      <c r="G21" s="13"/>
      <c r="H21" s="13"/>
      <c r="I21" s="14"/>
      <c r="J21" s="14"/>
      <c r="K21" s="14"/>
      <c r="L21" s="14"/>
      <c r="M21" s="14"/>
      <c r="N21" s="14"/>
      <c r="O21" s="14"/>
      <c r="P21" s="14"/>
      <c r="Q21" s="14"/>
      <c r="R21" s="15">
        <v>1</v>
      </c>
      <c r="S21" s="15">
        <v>4</v>
      </c>
      <c r="T21" s="15">
        <v>0</v>
      </c>
      <c r="U21" s="15">
        <v>2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8">
        <v>1</v>
      </c>
      <c r="AB21" s="47" t="s">
        <v>44</v>
      </c>
      <c r="AC21" s="48" t="s">
        <v>22</v>
      </c>
      <c r="AD21" s="71">
        <f>AD51</f>
        <v>3979.8</v>
      </c>
      <c r="AE21" s="27">
        <v>5448.609</v>
      </c>
      <c r="AF21" s="34">
        <f t="shared" si="0"/>
        <v>1.3690660334690186</v>
      </c>
      <c r="AG21" s="69" t="s">
        <v>96</v>
      </c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1:62" s="1" customFormat="1" ht="55.5" customHeight="1">
      <c r="A22" s="12"/>
      <c r="B22" s="12"/>
      <c r="C22" s="12"/>
      <c r="D22" s="13"/>
      <c r="E22" s="13"/>
      <c r="F22" s="13"/>
      <c r="G22" s="13"/>
      <c r="H22" s="13"/>
      <c r="I22" s="14"/>
      <c r="J22" s="14"/>
      <c r="K22" s="14"/>
      <c r="L22" s="14"/>
      <c r="M22" s="14"/>
      <c r="N22" s="14"/>
      <c r="O22" s="14"/>
      <c r="P22" s="14"/>
      <c r="Q22" s="14"/>
      <c r="R22" s="15">
        <v>1</v>
      </c>
      <c r="S22" s="15">
        <v>4</v>
      </c>
      <c r="T22" s="15">
        <v>1</v>
      </c>
      <c r="U22" s="15">
        <v>0</v>
      </c>
      <c r="V22" s="17">
        <v>0</v>
      </c>
      <c r="W22" s="15">
        <v>0</v>
      </c>
      <c r="X22" s="15">
        <v>0</v>
      </c>
      <c r="Y22" s="15">
        <v>0</v>
      </c>
      <c r="Z22" s="15">
        <v>0</v>
      </c>
      <c r="AA22" s="16">
        <v>0</v>
      </c>
      <c r="AB22" s="49" t="s">
        <v>36</v>
      </c>
      <c r="AC22" s="45" t="s">
        <v>22</v>
      </c>
      <c r="AD22" s="45">
        <f>AD23+AD29+AD50</f>
        <v>1909.488</v>
      </c>
      <c r="AE22" s="45">
        <f>AE23+AE29+AE50</f>
        <v>1390.0260000000003</v>
      </c>
      <c r="AF22" s="67">
        <f t="shared" si="0"/>
        <v>0.7279574419949223</v>
      </c>
      <c r="AG22" s="68" t="s">
        <v>124</v>
      </c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</row>
    <row r="23" spans="1:62" s="1" customFormat="1" ht="31.5">
      <c r="A23" s="12"/>
      <c r="B23" s="12"/>
      <c r="C23" s="12"/>
      <c r="D23" s="13"/>
      <c r="E23" s="13"/>
      <c r="F23" s="13"/>
      <c r="G23" s="13"/>
      <c r="H23" s="13"/>
      <c r="I23" s="14"/>
      <c r="J23" s="14"/>
      <c r="K23" s="14"/>
      <c r="L23" s="14"/>
      <c r="M23" s="14"/>
      <c r="N23" s="14"/>
      <c r="O23" s="14"/>
      <c r="P23" s="14"/>
      <c r="Q23" s="14"/>
      <c r="R23" s="15">
        <v>1</v>
      </c>
      <c r="S23" s="15">
        <v>4</v>
      </c>
      <c r="T23" s="15">
        <v>1</v>
      </c>
      <c r="U23" s="15">
        <v>0</v>
      </c>
      <c r="V23" s="15">
        <v>1</v>
      </c>
      <c r="W23" s="15">
        <v>0</v>
      </c>
      <c r="X23" s="15">
        <v>0</v>
      </c>
      <c r="Y23" s="15">
        <v>0</v>
      </c>
      <c r="Z23" s="15">
        <v>0</v>
      </c>
      <c r="AA23" s="16">
        <v>0</v>
      </c>
      <c r="AB23" s="50" t="s">
        <v>28</v>
      </c>
      <c r="AC23" s="45" t="s">
        <v>22</v>
      </c>
      <c r="AD23" s="77">
        <v>0</v>
      </c>
      <c r="AE23" s="77">
        <v>0</v>
      </c>
      <c r="AF23" s="67">
        <v>0</v>
      </c>
      <c r="AG23" s="68" t="s">
        <v>97</v>
      </c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</row>
    <row r="24" spans="1:62" s="1" customFormat="1" ht="75.75">
      <c r="A24" s="12"/>
      <c r="B24" s="12"/>
      <c r="C24" s="12"/>
      <c r="D24" s="13"/>
      <c r="E24" s="13"/>
      <c r="F24" s="13"/>
      <c r="G24" s="13"/>
      <c r="H24" s="13"/>
      <c r="I24" s="14"/>
      <c r="J24" s="14"/>
      <c r="K24" s="14"/>
      <c r="L24" s="14"/>
      <c r="M24" s="14"/>
      <c r="N24" s="14"/>
      <c r="O24" s="14"/>
      <c r="P24" s="14"/>
      <c r="Q24" s="14"/>
      <c r="R24" s="15">
        <v>1</v>
      </c>
      <c r="S24" s="15">
        <v>4</v>
      </c>
      <c r="T24" s="15">
        <v>1</v>
      </c>
      <c r="U24" s="15">
        <v>0</v>
      </c>
      <c r="V24" s="15">
        <v>1</v>
      </c>
      <c r="W24" s="15">
        <v>0</v>
      </c>
      <c r="X24" s="15">
        <v>0</v>
      </c>
      <c r="Y24" s="15">
        <v>0</v>
      </c>
      <c r="Z24" s="15">
        <v>0</v>
      </c>
      <c r="AA24" s="16">
        <v>1</v>
      </c>
      <c r="AB24" s="51" t="s">
        <v>40</v>
      </c>
      <c r="AC24" s="28" t="s">
        <v>22</v>
      </c>
      <c r="AD24" s="71">
        <v>0</v>
      </c>
      <c r="AE24" s="27">
        <v>0</v>
      </c>
      <c r="AF24" s="34">
        <v>0</v>
      </c>
      <c r="AG24" s="69" t="s">
        <v>107</v>
      </c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1:62" s="1" customFormat="1" ht="36" customHeight="1">
      <c r="A25" s="12"/>
      <c r="B25" s="12"/>
      <c r="C25" s="12"/>
      <c r="D25" s="13"/>
      <c r="E25" s="13"/>
      <c r="F25" s="13"/>
      <c r="G25" s="13"/>
      <c r="H25" s="13"/>
      <c r="I25" s="14"/>
      <c r="J25" s="14"/>
      <c r="K25" s="14"/>
      <c r="L25" s="14"/>
      <c r="M25" s="14"/>
      <c r="N25" s="14"/>
      <c r="O25" s="14"/>
      <c r="P25" s="14"/>
      <c r="Q25" s="14"/>
      <c r="R25" s="15">
        <v>1</v>
      </c>
      <c r="S25" s="15">
        <v>4</v>
      </c>
      <c r="T25" s="15">
        <v>1</v>
      </c>
      <c r="U25" s="15">
        <v>0</v>
      </c>
      <c r="V25" s="15">
        <v>1</v>
      </c>
      <c r="W25" s="15">
        <v>0</v>
      </c>
      <c r="X25" s="15">
        <v>0</v>
      </c>
      <c r="Y25" s="15">
        <v>1</v>
      </c>
      <c r="Z25" s="15">
        <v>0</v>
      </c>
      <c r="AA25" s="16">
        <v>0</v>
      </c>
      <c r="AB25" s="52" t="s">
        <v>45</v>
      </c>
      <c r="AC25" s="28" t="s">
        <v>24</v>
      </c>
      <c r="AD25" s="72" t="s">
        <v>94</v>
      </c>
      <c r="AE25" s="28" t="s">
        <v>94</v>
      </c>
      <c r="AF25" s="34">
        <v>1</v>
      </c>
      <c r="AG25" s="69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</row>
    <row r="26" spans="1:62" s="1" customFormat="1" ht="56.25" customHeight="1">
      <c r="A26" s="12"/>
      <c r="B26" s="12"/>
      <c r="C26" s="12"/>
      <c r="D26" s="13"/>
      <c r="E26" s="13"/>
      <c r="F26" s="13"/>
      <c r="G26" s="13"/>
      <c r="H26" s="13"/>
      <c r="I26" s="14"/>
      <c r="J26" s="14"/>
      <c r="K26" s="14"/>
      <c r="L26" s="14"/>
      <c r="M26" s="14"/>
      <c r="N26" s="14"/>
      <c r="O26" s="14"/>
      <c r="P26" s="14"/>
      <c r="Q26" s="14"/>
      <c r="R26" s="15">
        <v>1</v>
      </c>
      <c r="S26" s="15">
        <v>4</v>
      </c>
      <c r="T26" s="15">
        <v>1</v>
      </c>
      <c r="U26" s="15">
        <v>0</v>
      </c>
      <c r="V26" s="15">
        <v>1</v>
      </c>
      <c r="W26" s="15">
        <v>0</v>
      </c>
      <c r="X26" s="15">
        <v>0</v>
      </c>
      <c r="Y26" s="15">
        <v>1</v>
      </c>
      <c r="Z26" s="15">
        <v>0</v>
      </c>
      <c r="AA26" s="16">
        <v>1</v>
      </c>
      <c r="AB26" s="52" t="s">
        <v>46</v>
      </c>
      <c r="AC26" s="28" t="s">
        <v>23</v>
      </c>
      <c r="AD26" s="74">
        <v>0</v>
      </c>
      <c r="AE26" s="28">
        <v>0</v>
      </c>
      <c r="AF26" s="34">
        <v>0</v>
      </c>
      <c r="AG26" s="69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1:62" s="1" customFormat="1" ht="48.75" customHeight="1">
      <c r="A27" s="12"/>
      <c r="B27" s="12"/>
      <c r="C27" s="12"/>
      <c r="D27" s="13"/>
      <c r="E27" s="13"/>
      <c r="F27" s="13"/>
      <c r="G27" s="13"/>
      <c r="H27" s="13"/>
      <c r="I27" s="14"/>
      <c r="J27" s="14"/>
      <c r="K27" s="14"/>
      <c r="L27" s="14"/>
      <c r="M27" s="14"/>
      <c r="N27" s="14"/>
      <c r="O27" s="14"/>
      <c r="P27" s="14"/>
      <c r="Q27" s="14"/>
      <c r="R27" s="15">
        <v>1</v>
      </c>
      <c r="S27" s="15">
        <v>4</v>
      </c>
      <c r="T27" s="15">
        <v>1</v>
      </c>
      <c r="U27" s="15">
        <v>0</v>
      </c>
      <c r="V27" s="15">
        <v>1</v>
      </c>
      <c r="W27" s="15">
        <v>0</v>
      </c>
      <c r="X27" s="15">
        <v>0</v>
      </c>
      <c r="Y27" s="15">
        <v>2</v>
      </c>
      <c r="Z27" s="15">
        <v>0</v>
      </c>
      <c r="AA27" s="16">
        <v>0</v>
      </c>
      <c r="AB27" s="52" t="s">
        <v>73</v>
      </c>
      <c r="AC27" s="28" t="s">
        <v>22</v>
      </c>
      <c r="AD27" s="71">
        <v>0</v>
      </c>
      <c r="AE27" s="27">
        <v>0</v>
      </c>
      <c r="AF27" s="34">
        <v>0</v>
      </c>
      <c r="AG27" s="69" t="s">
        <v>97</v>
      </c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</row>
    <row r="28" spans="1:62" s="1" customFormat="1" ht="30.75">
      <c r="A28" s="12"/>
      <c r="B28" s="12"/>
      <c r="C28" s="12"/>
      <c r="D28" s="13"/>
      <c r="E28" s="13"/>
      <c r="F28" s="13"/>
      <c r="G28" s="13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5">
        <v>1</v>
      </c>
      <c r="S28" s="15">
        <v>4</v>
      </c>
      <c r="T28" s="15">
        <v>1</v>
      </c>
      <c r="U28" s="15">
        <v>0</v>
      </c>
      <c r="V28" s="15">
        <v>1</v>
      </c>
      <c r="W28" s="15">
        <v>0</v>
      </c>
      <c r="X28" s="15">
        <v>0</v>
      </c>
      <c r="Y28" s="15">
        <v>2</v>
      </c>
      <c r="Z28" s="15">
        <v>0</v>
      </c>
      <c r="AA28" s="16">
        <v>1</v>
      </c>
      <c r="AB28" s="52" t="s">
        <v>47</v>
      </c>
      <c r="AC28" s="28" t="s">
        <v>23</v>
      </c>
      <c r="AD28" s="74">
        <v>2</v>
      </c>
      <c r="AE28" s="28">
        <v>0</v>
      </c>
      <c r="AF28" s="34">
        <f t="shared" si="0"/>
        <v>0</v>
      </c>
      <c r="AG28" s="69" t="s">
        <v>110</v>
      </c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spans="1:62" s="1" customFormat="1" ht="63">
      <c r="A29" s="12"/>
      <c r="B29" s="12"/>
      <c r="C29" s="12"/>
      <c r="D29" s="13"/>
      <c r="E29" s="13"/>
      <c r="F29" s="13"/>
      <c r="G29" s="13"/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5">
        <v>1</v>
      </c>
      <c r="S29" s="15">
        <v>4</v>
      </c>
      <c r="T29" s="15">
        <v>1</v>
      </c>
      <c r="U29" s="15">
        <v>0</v>
      </c>
      <c r="V29" s="15">
        <v>2</v>
      </c>
      <c r="W29" s="15">
        <v>0</v>
      </c>
      <c r="X29" s="15">
        <v>0</v>
      </c>
      <c r="Y29" s="15">
        <v>0</v>
      </c>
      <c r="Z29" s="15">
        <v>0</v>
      </c>
      <c r="AA29" s="16">
        <v>0</v>
      </c>
      <c r="AB29" s="49" t="s">
        <v>48</v>
      </c>
      <c r="AC29" s="45" t="s">
        <v>20</v>
      </c>
      <c r="AD29" s="78">
        <f>AD31+AD34+AD36+AD40+AD42+AD44+AD46</f>
        <v>1648.38</v>
      </c>
      <c r="AE29" s="79">
        <f>AE31+AE34+AE36+AE40+AE44</f>
        <v>1375.0260000000003</v>
      </c>
      <c r="AF29" s="67">
        <f t="shared" si="0"/>
        <v>0.8341680923088124</v>
      </c>
      <c r="AG29" s="68" t="s">
        <v>125</v>
      </c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</row>
    <row r="30" spans="1:62" s="1" customFormat="1" ht="105.75">
      <c r="A30" s="12"/>
      <c r="B30" s="12"/>
      <c r="C30" s="12"/>
      <c r="D30" s="13"/>
      <c r="E30" s="13"/>
      <c r="F30" s="13"/>
      <c r="G30" s="13"/>
      <c r="H30" s="13"/>
      <c r="I30" s="14"/>
      <c r="J30" s="14"/>
      <c r="K30" s="14"/>
      <c r="L30" s="14"/>
      <c r="M30" s="14"/>
      <c r="N30" s="14"/>
      <c r="O30" s="14"/>
      <c r="P30" s="14"/>
      <c r="Q30" s="14"/>
      <c r="R30" s="15">
        <v>1</v>
      </c>
      <c r="S30" s="15">
        <v>4</v>
      </c>
      <c r="T30" s="15">
        <v>1</v>
      </c>
      <c r="U30" s="15">
        <v>0</v>
      </c>
      <c r="V30" s="15">
        <v>2</v>
      </c>
      <c r="W30" s="15">
        <v>0</v>
      </c>
      <c r="X30" s="15">
        <v>0</v>
      </c>
      <c r="Y30" s="15">
        <v>0</v>
      </c>
      <c r="Z30" s="15">
        <v>0</v>
      </c>
      <c r="AA30" s="16">
        <v>1</v>
      </c>
      <c r="AB30" s="53" t="s">
        <v>41</v>
      </c>
      <c r="AC30" s="54" t="s">
        <v>20</v>
      </c>
      <c r="AD30" s="71">
        <v>587.8</v>
      </c>
      <c r="AE30" s="27">
        <v>462.298</v>
      </c>
      <c r="AF30" s="34">
        <f t="shared" si="0"/>
        <v>0.7864886015651583</v>
      </c>
      <c r="AG30" s="69" t="s">
        <v>108</v>
      </c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1:62" s="1" customFormat="1" ht="30.75">
      <c r="A31" s="15">
        <v>0</v>
      </c>
      <c r="B31" s="15">
        <v>0</v>
      </c>
      <c r="C31" s="15">
        <v>1</v>
      </c>
      <c r="D31" s="19">
        <v>0</v>
      </c>
      <c r="E31" s="19">
        <v>1</v>
      </c>
      <c r="F31" s="19">
        <v>1</v>
      </c>
      <c r="G31" s="19">
        <v>3</v>
      </c>
      <c r="H31" s="19">
        <v>1</v>
      </c>
      <c r="I31" s="15">
        <v>4</v>
      </c>
      <c r="J31" s="15">
        <v>1</v>
      </c>
      <c r="K31" s="15">
        <v>0</v>
      </c>
      <c r="L31" s="15">
        <v>2</v>
      </c>
      <c r="M31" s="15">
        <v>2</v>
      </c>
      <c r="N31" s="15">
        <v>0</v>
      </c>
      <c r="O31" s="15">
        <v>0</v>
      </c>
      <c r="P31" s="15">
        <v>1</v>
      </c>
      <c r="Q31" s="15" t="s">
        <v>128</v>
      </c>
      <c r="R31" s="15">
        <v>1</v>
      </c>
      <c r="S31" s="15">
        <v>4</v>
      </c>
      <c r="T31" s="15">
        <v>1</v>
      </c>
      <c r="U31" s="15">
        <v>0</v>
      </c>
      <c r="V31" s="15">
        <v>2</v>
      </c>
      <c r="W31" s="15">
        <v>0</v>
      </c>
      <c r="X31" s="15">
        <v>0</v>
      </c>
      <c r="Y31" s="15">
        <v>1</v>
      </c>
      <c r="Z31" s="15">
        <v>0</v>
      </c>
      <c r="AA31" s="16">
        <v>0</v>
      </c>
      <c r="AB31" s="51" t="s">
        <v>49</v>
      </c>
      <c r="AC31" s="28" t="s">
        <v>20</v>
      </c>
      <c r="AD31" s="73">
        <v>1100.6</v>
      </c>
      <c r="AE31" s="39">
        <v>1019.833</v>
      </c>
      <c r="AF31" s="34">
        <f t="shared" si="0"/>
        <v>0.9266154824641105</v>
      </c>
      <c r="AG31" s="68" t="s">
        <v>125</v>
      </c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1:62" s="1" customFormat="1" ht="60.75">
      <c r="A32" s="15"/>
      <c r="B32" s="15"/>
      <c r="C32" s="15"/>
      <c r="D32" s="19"/>
      <c r="E32" s="19"/>
      <c r="F32" s="19"/>
      <c r="G32" s="19"/>
      <c r="H32" s="19"/>
      <c r="I32" s="15"/>
      <c r="J32" s="15"/>
      <c r="K32" s="15"/>
      <c r="L32" s="15"/>
      <c r="M32" s="15"/>
      <c r="N32" s="15"/>
      <c r="O32" s="15"/>
      <c r="P32" s="15"/>
      <c r="Q32" s="15"/>
      <c r="R32" s="15">
        <v>1</v>
      </c>
      <c r="S32" s="15">
        <v>4</v>
      </c>
      <c r="T32" s="15">
        <v>1</v>
      </c>
      <c r="U32" s="15">
        <v>0</v>
      </c>
      <c r="V32" s="15">
        <v>2</v>
      </c>
      <c r="W32" s="15">
        <v>0</v>
      </c>
      <c r="X32" s="15">
        <v>0</v>
      </c>
      <c r="Y32" s="15">
        <v>1</v>
      </c>
      <c r="Z32" s="15">
        <v>0</v>
      </c>
      <c r="AA32" s="16">
        <v>1</v>
      </c>
      <c r="AB32" s="51" t="s">
        <v>50</v>
      </c>
      <c r="AC32" s="28" t="s">
        <v>22</v>
      </c>
      <c r="AD32" s="71">
        <v>309.6</v>
      </c>
      <c r="AE32" s="27">
        <v>289.195</v>
      </c>
      <c r="AF32" s="34">
        <f t="shared" si="0"/>
        <v>0.9340923772609818</v>
      </c>
      <c r="AG32" s="69" t="s">
        <v>109</v>
      </c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1:62" s="1" customFormat="1" ht="75.75">
      <c r="A33" s="15"/>
      <c r="B33" s="15"/>
      <c r="C33" s="15"/>
      <c r="D33" s="19"/>
      <c r="E33" s="19"/>
      <c r="F33" s="19"/>
      <c r="G33" s="19"/>
      <c r="H33" s="19"/>
      <c r="I33" s="15"/>
      <c r="J33" s="15"/>
      <c r="K33" s="15"/>
      <c r="L33" s="15"/>
      <c r="M33" s="15"/>
      <c r="N33" s="15"/>
      <c r="O33" s="15"/>
      <c r="P33" s="15"/>
      <c r="Q33" s="15"/>
      <c r="R33" s="15">
        <v>1</v>
      </c>
      <c r="S33" s="15">
        <v>4</v>
      </c>
      <c r="T33" s="15">
        <v>1</v>
      </c>
      <c r="U33" s="15">
        <v>0</v>
      </c>
      <c r="V33" s="15">
        <v>2</v>
      </c>
      <c r="W33" s="15">
        <v>0</v>
      </c>
      <c r="X33" s="15">
        <v>0</v>
      </c>
      <c r="Y33" s="15">
        <v>1</v>
      </c>
      <c r="Z33" s="15">
        <v>0</v>
      </c>
      <c r="AA33" s="16">
        <v>2</v>
      </c>
      <c r="AB33" s="51" t="s">
        <v>51</v>
      </c>
      <c r="AC33" s="28" t="s">
        <v>22</v>
      </c>
      <c r="AD33" s="71">
        <v>791</v>
      </c>
      <c r="AE33" s="27">
        <v>730.638</v>
      </c>
      <c r="AF33" s="34">
        <f t="shared" si="0"/>
        <v>0.9236890012642226</v>
      </c>
      <c r="AG33" s="69" t="s">
        <v>99</v>
      </c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</row>
    <row r="34" spans="1:62" s="1" customFormat="1" ht="30.75">
      <c r="A34" s="15">
        <v>0</v>
      </c>
      <c r="B34" s="15">
        <v>0</v>
      </c>
      <c r="C34" s="15">
        <v>1</v>
      </c>
      <c r="D34" s="19">
        <v>0</v>
      </c>
      <c r="E34" s="19">
        <v>1</v>
      </c>
      <c r="F34" s="19">
        <v>1</v>
      </c>
      <c r="G34" s="19">
        <v>3</v>
      </c>
      <c r="H34" s="19">
        <v>1</v>
      </c>
      <c r="I34" s="15">
        <v>4</v>
      </c>
      <c r="J34" s="15">
        <v>1</v>
      </c>
      <c r="K34" s="15">
        <v>0</v>
      </c>
      <c r="L34" s="15">
        <v>2</v>
      </c>
      <c r="M34" s="15">
        <v>2</v>
      </c>
      <c r="N34" s="15">
        <v>0</v>
      </c>
      <c r="O34" s="15">
        <v>0</v>
      </c>
      <c r="P34" s="15">
        <v>2</v>
      </c>
      <c r="Q34" s="15" t="s">
        <v>128</v>
      </c>
      <c r="R34" s="15">
        <v>1</v>
      </c>
      <c r="S34" s="15">
        <v>4</v>
      </c>
      <c r="T34" s="15">
        <v>1</v>
      </c>
      <c r="U34" s="15">
        <v>0</v>
      </c>
      <c r="V34" s="15">
        <v>2</v>
      </c>
      <c r="W34" s="15">
        <v>0</v>
      </c>
      <c r="X34" s="15">
        <v>0</v>
      </c>
      <c r="Y34" s="15">
        <v>2</v>
      </c>
      <c r="Z34" s="15">
        <v>0</v>
      </c>
      <c r="AA34" s="16">
        <v>0</v>
      </c>
      <c r="AB34" s="51" t="s">
        <v>52</v>
      </c>
      <c r="AC34" s="28" t="s">
        <v>20</v>
      </c>
      <c r="AD34" s="73">
        <v>71</v>
      </c>
      <c r="AE34" s="39">
        <v>51</v>
      </c>
      <c r="AF34" s="34">
        <f t="shared" si="0"/>
        <v>0.7183098591549296</v>
      </c>
      <c r="AG34" s="68" t="s">
        <v>125</v>
      </c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</row>
    <row r="35" spans="1:62" s="1" customFormat="1" ht="105.75">
      <c r="A35" s="15"/>
      <c r="B35" s="15"/>
      <c r="C35" s="15"/>
      <c r="D35" s="19"/>
      <c r="E35" s="19"/>
      <c r="F35" s="19"/>
      <c r="G35" s="19"/>
      <c r="H35" s="19"/>
      <c r="I35" s="15"/>
      <c r="J35" s="15"/>
      <c r="K35" s="15"/>
      <c r="L35" s="15"/>
      <c r="M35" s="15"/>
      <c r="N35" s="15"/>
      <c r="O35" s="15"/>
      <c r="P35" s="15"/>
      <c r="Q35" s="15"/>
      <c r="R35" s="15">
        <v>1</v>
      </c>
      <c r="S35" s="15">
        <v>4</v>
      </c>
      <c r="T35" s="15">
        <v>1</v>
      </c>
      <c r="U35" s="15">
        <v>0</v>
      </c>
      <c r="V35" s="15">
        <v>2</v>
      </c>
      <c r="W35" s="15">
        <v>0</v>
      </c>
      <c r="X35" s="15">
        <v>0</v>
      </c>
      <c r="Y35" s="15">
        <v>2</v>
      </c>
      <c r="Z35" s="15">
        <v>0</v>
      </c>
      <c r="AA35" s="16">
        <v>1</v>
      </c>
      <c r="AB35" s="53" t="s">
        <v>53</v>
      </c>
      <c r="AC35" s="54" t="s">
        <v>23</v>
      </c>
      <c r="AD35" s="74">
        <v>5</v>
      </c>
      <c r="AE35" s="28">
        <v>8</v>
      </c>
      <c r="AF35" s="34">
        <f t="shared" si="0"/>
        <v>1.6</v>
      </c>
      <c r="AG35" s="69" t="s">
        <v>112</v>
      </c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36" spans="1:62" s="1" customFormat="1" ht="51.75" customHeight="1">
      <c r="A36" s="15">
        <v>0</v>
      </c>
      <c r="B36" s="15">
        <v>0</v>
      </c>
      <c r="C36" s="15">
        <v>1</v>
      </c>
      <c r="D36" s="19">
        <v>0</v>
      </c>
      <c r="E36" s="19">
        <v>1</v>
      </c>
      <c r="F36" s="19">
        <v>1</v>
      </c>
      <c r="G36" s="19">
        <v>3</v>
      </c>
      <c r="H36" s="19">
        <v>1</v>
      </c>
      <c r="I36" s="15">
        <v>4</v>
      </c>
      <c r="J36" s="15">
        <v>1</v>
      </c>
      <c r="K36" s="15">
        <v>0</v>
      </c>
      <c r="L36" s="15">
        <v>2</v>
      </c>
      <c r="M36" s="15">
        <v>2</v>
      </c>
      <c r="N36" s="15">
        <v>0</v>
      </c>
      <c r="O36" s="15">
        <v>0</v>
      </c>
      <c r="P36" s="15">
        <v>3</v>
      </c>
      <c r="Q36" s="15" t="s">
        <v>128</v>
      </c>
      <c r="R36" s="15">
        <v>1</v>
      </c>
      <c r="S36" s="15">
        <v>4</v>
      </c>
      <c r="T36" s="15">
        <v>1</v>
      </c>
      <c r="U36" s="15">
        <v>0</v>
      </c>
      <c r="V36" s="15">
        <v>2</v>
      </c>
      <c r="W36" s="15">
        <v>0</v>
      </c>
      <c r="X36" s="15">
        <v>0</v>
      </c>
      <c r="Y36" s="15">
        <v>3</v>
      </c>
      <c r="Z36" s="15">
        <v>0</v>
      </c>
      <c r="AA36" s="16">
        <v>0</v>
      </c>
      <c r="AB36" s="53" t="s">
        <v>54</v>
      </c>
      <c r="AC36" s="28" t="s">
        <v>20</v>
      </c>
      <c r="AD36" s="73">
        <v>230.127</v>
      </c>
      <c r="AE36" s="39">
        <v>135</v>
      </c>
      <c r="AF36" s="34">
        <f t="shared" si="0"/>
        <v>0.5866325985216858</v>
      </c>
      <c r="AG36" s="68" t="s">
        <v>125</v>
      </c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</row>
    <row r="37" spans="1:62" s="1" customFormat="1" ht="79.5" customHeight="1">
      <c r="A37" s="15"/>
      <c r="B37" s="15"/>
      <c r="C37" s="15"/>
      <c r="D37" s="19"/>
      <c r="E37" s="19"/>
      <c r="F37" s="19"/>
      <c r="G37" s="19"/>
      <c r="H37" s="19"/>
      <c r="I37" s="15"/>
      <c r="J37" s="15"/>
      <c r="K37" s="15"/>
      <c r="L37" s="15"/>
      <c r="M37" s="15"/>
      <c r="N37" s="15"/>
      <c r="O37" s="15"/>
      <c r="P37" s="15"/>
      <c r="Q37" s="15"/>
      <c r="R37" s="15">
        <v>1</v>
      </c>
      <c r="S37" s="15">
        <v>4</v>
      </c>
      <c r="T37" s="15">
        <v>1</v>
      </c>
      <c r="U37" s="15">
        <v>0</v>
      </c>
      <c r="V37" s="15">
        <v>2</v>
      </c>
      <c r="W37" s="15">
        <v>0</v>
      </c>
      <c r="X37" s="15">
        <v>0</v>
      </c>
      <c r="Y37" s="15">
        <v>3</v>
      </c>
      <c r="Z37" s="15">
        <v>0</v>
      </c>
      <c r="AA37" s="16">
        <v>1</v>
      </c>
      <c r="AB37" s="53" t="s">
        <v>55</v>
      </c>
      <c r="AC37" s="54" t="s">
        <v>21</v>
      </c>
      <c r="AD37" s="72">
        <v>20</v>
      </c>
      <c r="AE37" s="28">
        <v>16</v>
      </c>
      <c r="AF37" s="34">
        <f t="shared" si="0"/>
        <v>0.8</v>
      </c>
      <c r="AG37" s="69" t="s">
        <v>111</v>
      </c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</row>
    <row r="38" spans="1:62" s="1" customFormat="1" ht="68.25" customHeight="1">
      <c r="A38" s="15"/>
      <c r="B38" s="15"/>
      <c r="C38" s="15"/>
      <c r="D38" s="19"/>
      <c r="E38" s="19"/>
      <c r="F38" s="19"/>
      <c r="G38" s="19"/>
      <c r="H38" s="19"/>
      <c r="I38" s="15"/>
      <c r="J38" s="15"/>
      <c r="K38" s="15"/>
      <c r="L38" s="15"/>
      <c r="M38" s="15"/>
      <c r="N38" s="15"/>
      <c r="O38" s="15"/>
      <c r="P38" s="15"/>
      <c r="Q38" s="15"/>
      <c r="R38" s="15">
        <v>1</v>
      </c>
      <c r="S38" s="15">
        <v>4</v>
      </c>
      <c r="T38" s="15">
        <v>1</v>
      </c>
      <c r="U38" s="15">
        <v>0</v>
      </c>
      <c r="V38" s="15">
        <v>2</v>
      </c>
      <c r="W38" s="15">
        <v>0</v>
      </c>
      <c r="X38" s="15">
        <v>0</v>
      </c>
      <c r="Y38" s="15">
        <v>3</v>
      </c>
      <c r="Z38" s="15">
        <v>0</v>
      </c>
      <c r="AA38" s="16">
        <v>2</v>
      </c>
      <c r="AB38" s="53" t="s">
        <v>74</v>
      </c>
      <c r="AC38" s="28" t="s">
        <v>21</v>
      </c>
      <c r="AD38" s="74">
        <v>10</v>
      </c>
      <c r="AE38" s="28">
        <v>10</v>
      </c>
      <c r="AF38" s="34">
        <f t="shared" si="0"/>
        <v>1</v>
      </c>
      <c r="AG38" s="69" t="s">
        <v>113</v>
      </c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</row>
    <row r="39" spans="1:62" s="1" customFormat="1" ht="45.75">
      <c r="A39" s="15"/>
      <c r="B39" s="15"/>
      <c r="C39" s="15"/>
      <c r="D39" s="19"/>
      <c r="E39" s="19"/>
      <c r="F39" s="19"/>
      <c r="G39" s="19"/>
      <c r="H39" s="19"/>
      <c r="I39" s="15"/>
      <c r="J39" s="15"/>
      <c r="K39" s="15"/>
      <c r="L39" s="15"/>
      <c r="M39" s="15"/>
      <c r="N39" s="15"/>
      <c r="O39" s="15"/>
      <c r="P39" s="15"/>
      <c r="Q39" s="15"/>
      <c r="R39" s="15">
        <v>1</v>
      </c>
      <c r="S39" s="15">
        <v>4</v>
      </c>
      <c r="T39" s="15">
        <v>1</v>
      </c>
      <c r="U39" s="15">
        <v>0</v>
      </c>
      <c r="V39" s="15">
        <v>2</v>
      </c>
      <c r="W39" s="15">
        <v>0</v>
      </c>
      <c r="X39" s="15">
        <v>0</v>
      </c>
      <c r="Y39" s="15">
        <v>3</v>
      </c>
      <c r="Z39" s="15">
        <v>0</v>
      </c>
      <c r="AA39" s="16">
        <v>3</v>
      </c>
      <c r="AB39" s="53" t="s">
        <v>56</v>
      </c>
      <c r="AC39" s="54" t="s">
        <v>23</v>
      </c>
      <c r="AD39" s="74">
        <v>0</v>
      </c>
      <c r="AE39" s="28">
        <v>0</v>
      </c>
      <c r="AF39" s="34">
        <v>0</v>
      </c>
      <c r="AG39" s="69" t="s">
        <v>100</v>
      </c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</row>
    <row r="40" spans="1:62" s="1" customFormat="1" ht="60.75">
      <c r="A40" s="15">
        <v>0</v>
      </c>
      <c r="B40" s="15">
        <v>0</v>
      </c>
      <c r="C40" s="15">
        <v>1</v>
      </c>
      <c r="D40" s="19">
        <v>0</v>
      </c>
      <c r="E40" s="19">
        <v>1</v>
      </c>
      <c r="F40" s="19">
        <v>1</v>
      </c>
      <c r="G40" s="19">
        <v>3</v>
      </c>
      <c r="H40" s="19">
        <v>1</v>
      </c>
      <c r="I40" s="15">
        <v>4</v>
      </c>
      <c r="J40" s="15">
        <v>1</v>
      </c>
      <c r="K40" s="15">
        <v>0</v>
      </c>
      <c r="L40" s="15">
        <v>2</v>
      </c>
      <c r="M40" s="15">
        <v>2</v>
      </c>
      <c r="N40" s="15">
        <v>0</v>
      </c>
      <c r="O40" s="15">
        <v>0</v>
      </c>
      <c r="P40" s="15">
        <v>4</v>
      </c>
      <c r="Q40" s="15" t="s">
        <v>128</v>
      </c>
      <c r="R40" s="15">
        <v>1</v>
      </c>
      <c r="S40" s="15">
        <v>4</v>
      </c>
      <c r="T40" s="15">
        <v>1</v>
      </c>
      <c r="U40" s="15">
        <v>0</v>
      </c>
      <c r="V40" s="15">
        <v>2</v>
      </c>
      <c r="W40" s="15">
        <v>0</v>
      </c>
      <c r="X40" s="15">
        <v>0</v>
      </c>
      <c r="Y40" s="15">
        <v>4</v>
      </c>
      <c r="Z40" s="15">
        <v>0</v>
      </c>
      <c r="AA40" s="16">
        <v>0</v>
      </c>
      <c r="AB40" s="51" t="s">
        <v>57</v>
      </c>
      <c r="AC40" s="28" t="s">
        <v>20</v>
      </c>
      <c r="AD40" s="73">
        <v>146.36</v>
      </c>
      <c r="AE40" s="39">
        <v>68.9</v>
      </c>
      <c r="AF40" s="34">
        <f t="shared" si="0"/>
        <v>0.47075703744192404</v>
      </c>
      <c r="AG40" s="69" t="s">
        <v>126</v>
      </c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</row>
    <row r="41" spans="1:62" s="1" customFormat="1" ht="75.75">
      <c r="A41" s="15"/>
      <c r="B41" s="15"/>
      <c r="C41" s="15"/>
      <c r="D41" s="19"/>
      <c r="E41" s="19"/>
      <c r="F41" s="19"/>
      <c r="G41" s="19"/>
      <c r="H41" s="19"/>
      <c r="I41" s="15"/>
      <c r="J41" s="15"/>
      <c r="K41" s="15"/>
      <c r="L41" s="15"/>
      <c r="M41" s="15"/>
      <c r="N41" s="15"/>
      <c r="O41" s="15"/>
      <c r="P41" s="15"/>
      <c r="Q41" s="15"/>
      <c r="R41" s="15">
        <v>1</v>
      </c>
      <c r="S41" s="15">
        <v>4</v>
      </c>
      <c r="T41" s="15">
        <v>1</v>
      </c>
      <c r="U41" s="15">
        <v>0</v>
      </c>
      <c r="V41" s="15">
        <v>2</v>
      </c>
      <c r="W41" s="15">
        <v>0</v>
      </c>
      <c r="X41" s="15">
        <v>0</v>
      </c>
      <c r="Y41" s="15">
        <v>4</v>
      </c>
      <c r="Z41" s="15">
        <v>0</v>
      </c>
      <c r="AA41" s="16">
        <v>1</v>
      </c>
      <c r="AB41" s="52" t="s">
        <v>58</v>
      </c>
      <c r="AC41" s="28" t="s">
        <v>25</v>
      </c>
      <c r="AD41" s="74">
        <v>90</v>
      </c>
      <c r="AE41" s="28">
        <v>90</v>
      </c>
      <c r="AF41" s="34">
        <f t="shared" si="0"/>
        <v>1</v>
      </c>
      <c r="AG41" s="69" t="s">
        <v>101</v>
      </c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</row>
    <row r="42" spans="1:62" s="1" customFormat="1" ht="31.5">
      <c r="A42" s="15">
        <v>0</v>
      </c>
      <c r="B42" s="15">
        <v>0</v>
      </c>
      <c r="C42" s="15">
        <v>1</v>
      </c>
      <c r="D42" s="19">
        <v>0</v>
      </c>
      <c r="E42" s="19">
        <v>1</v>
      </c>
      <c r="F42" s="19">
        <v>1</v>
      </c>
      <c r="G42" s="19">
        <v>3</v>
      </c>
      <c r="H42" s="19">
        <v>1</v>
      </c>
      <c r="I42" s="15">
        <v>4</v>
      </c>
      <c r="J42" s="15">
        <v>1</v>
      </c>
      <c r="K42" s="15">
        <v>0</v>
      </c>
      <c r="L42" s="15">
        <v>2</v>
      </c>
      <c r="M42" s="15">
        <v>2</v>
      </c>
      <c r="N42" s="15">
        <v>0</v>
      </c>
      <c r="O42" s="15">
        <v>0</v>
      </c>
      <c r="P42" s="15">
        <v>5</v>
      </c>
      <c r="Q42" s="15" t="s">
        <v>128</v>
      </c>
      <c r="R42" s="15">
        <v>1</v>
      </c>
      <c r="S42" s="15">
        <v>4</v>
      </c>
      <c r="T42" s="15">
        <v>1</v>
      </c>
      <c r="U42" s="15">
        <v>0</v>
      </c>
      <c r="V42" s="15">
        <v>2</v>
      </c>
      <c r="W42" s="15">
        <v>0</v>
      </c>
      <c r="X42" s="15">
        <v>0</v>
      </c>
      <c r="Y42" s="15">
        <v>5</v>
      </c>
      <c r="Z42" s="15">
        <v>0</v>
      </c>
      <c r="AA42" s="16">
        <v>0</v>
      </c>
      <c r="AB42" s="51" t="s">
        <v>59</v>
      </c>
      <c r="AC42" s="59" t="s">
        <v>20</v>
      </c>
      <c r="AD42" s="73">
        <v>0</v>
      </c>
      <c r="AE42" s="39">
        <v>0</v>
      </c>
      <c r="AF42" s="34">
        <v>0</v>
      </c>
      <c r="AG42" s="69" t="s">
        <v>97</v>
      </c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</row>
    <row r="43" spans="1:62" s="1" customFormat="1" ht="45.75">
      <c r="A43" s="15"/>
      <c r="B43" s="15"/>
      <c r="C43" s="15"/>
      <c r="D43" s="19"/>
      <c r="E43" s="19"/>
      <c r="F43" s="19"/>
      <c r="G43" s="19"/>
      <c r="H43" s="19"/>
      <c r="I43" s="15"/>
      <c r="J43" s="15"/>
      <c r="K43" s="15"/>
      <c r="L43" s="15"/>
      <c r="M43" s="15"/>
      <c r="N43" s="15"/>
      <c r="O43" s="15"/>
      <c r="P43" s="15"/>
      <c r="Q43" s="15"/>
      <c r="R43" s="15">
        <v>1</v>
      </c>
      <c r="S43" s="15">
        <v>4</v>
      </c>
      <c r="T43" s="15">
        <v>1</v>
      </c>
      <c r="U43" s="15">
        <v>0</v>
      </c>
      <c r="V43" s="15">
        <v>2</v>
      </c>
      <c r="W43" s="15">
        <v>0</v>
      </c>
      <c r="X43" s="15">
        <v>0</v>
      </c>
      <c r="Y43" s="15">
        <v>5</v>
      </c>
      <c r="Z43" s="15">
        <v>0</v>
      </c>
      <c r="AA43" s="16">
        <v>1</v>
      </c>
      <c r="AB43" s="51" t="s">
        <v>60</v>
      </c>
      <c r="AC43" s="28" t="s">
        <v>20</v>
      </c>
      <c r="AD43" s="71">
        <v>12.4</v>
      </c>
      <c r="AE43" s="28">
        <v>92.711</v>
      </c>
      <c r="AF43" s="34">
        <f t="shared" si="0"/>
        <v>7.476693548387097</v>
      </c>
      <c r="AG43" s="69" t="s">
        <v>102</v>
      </c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1:62" s="1" customFormat="1" ht="52.5" customHeight="1">
      <c r="A44" s="15"/>
      <c r="B44" s="15"/>
      <c r="C44" s="15"/>
      <c r="D44" s="19"/>
      <c r="E44" s="19"/>
      <c r="F44" s="19"/>
      <c r="G44" s="19"/>
      <c r="H44" s="19"/>
      <c r="I44" s="15"/>
      <c r="J44" s="15"/>
      <c r="K44" s="15"/>
      <c r="L44" s="15"/>
      <c r="M44" s="15"/>
      <c r="N44" s="15"/>
      <c r="O44" s="15"/>
      <c r="P44" s="15"/>
      <c r="Q44" s="15"/>
      <c r="R44" s="15">
        <v>1</v>
      </c>
      <c r="S44" s="15">
        <v>4</v>
      </c>
      <c r="T44" s="15">
        <v>1</v>
      </c>
      <c r="U44" s="15">
        <v>0</v>
      </c>
      <c r="V44" s="15">
        <v>2</v>
      </c>
      <c r="W44" s="15">
        <v>0</v>
      </c>
      <c r="X44" s="15">
        <v>0</v>
      </c>
      <c r="Y44" s="15">
        <v>6</v>
      </c>
      <c r="Z44" s="15">
        <v>0</v>
      </c>
      <c r="AA44" s="16">
        <v>0</v>
      </c>
      <c r="AB44" s="51" t="s">
        <v>75</v>
      </c>
      <c r="AC44" s="28" t="s">
        <v>20</v>
      </c>
      <c r="AD44" s="73">
        <v>100.293</v>
      </c>
      <c r="AE44" s="39">
        <v>100.293</v>
      </c>
      <c r="AF44" s="34">
        <f t="shared" si="0"/>
        <v>1</v>
      </c>
      <c r="AG44" s="69" t="s">
        <v>98</v>
      </c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</row>
    <row r="45" spans="1:42" s="9" customFormat="1" ht="111" customHeight="1">
      <c r="A45" s="15"/>
      <c r="B45" s="15"/>
      <c r="C45" s="15"/>
      <c r="D45" s="19"/>
      <c r="E45" s="19"/>
      <c r="F45" s="19"/>
      <c r="G45" s="19"/>
      <c r="H45" s="19"/>
      <c r="I45" s="15"/>
      <c r="J45" s="15"/>
      <c r="K45" s="15"/>
      <c r="L45" s="15"/>
      <c r="M45" s="15"/>
      <c r="N45" s="15"/>
      <c r="O45" s="15"/>
      <c r="P45" s="15"/>
      <c r="Q45" s="15"/>
      <c r="R45" s="15">
        <v>1</v>
      </c>
      <c r="S45" s="15">
        <v>4</v>
      </c>
      <c r="T45" s="15">
        <v>1</v>
      </c>
      <c r="U45" s="15">
        <v>0</v>
      </c>
      <c r="V45" s="15">
        <v>2</v>
      </c>
      <c r="W45" s="15">
        <v>0</v>
      </c>
      <c r="X45" s="15">
        <v>0</v>
      </c>
      <c r="Y45" s="15">
        <v>6</v>
      </c>
      <c r="Z45" s="15">
        <v>0</v>
      </c>
      <c r="AA45" s="16">
        <v>1</v>
      </c>
      <c r="AB45" s="51" t="s">
        <v>70</v>
      </c>
      <c r="AC45" s="28" t="s">
        <v>22</v>
      </c>
      <c r="AD45" s="71">
        <v>100.293</v>
      </c>
      <c r="AE45" s="27">
        <v>100.293</v>
      </c>
      <c r="AF45" s="34">
        <f t="shared" si="0"/>
        <v>1</v>
      </c>
      <c r="AG45" s="69" t="s">
        <v>114</v>
      </c>
      <c r="AH45" s="24"/>
      <c r="AI45" s="24"/>
      <c r="AJ45" s="25"/>
      <c r="AK45" s="26"/>
      <c r="AL45" s="23"/>
      <c r="AM45" s="23"/>
      <c r="AN45" s="23"/>
      <c r="AO45" s="23"/>
      <c r="AP45" s="23"/>
    </row>
    <row r="46" spans="1:42" s="9" customFormat="1" ht="44.25" customHeight="1">
      <c r="A46" s="15">
        <v>0</v>
      </c>
      <c r="B46" s="15">
        <v>0</v>
      </c>
      <c r="C46" s="15">
        <v>1</v>
      </c>
      <c r="D46" s="19">
        <v>0</v>
      </c>
      <c r="E46" s="19">
        <v>1</v>
      </c>
      <c r="F46" s="19">
        <v>1</v>
      </c>
      <c r="G46" s="19">
        <v>3</v>
      </c>
      <c r="H46" s="19">
        <v>1</v>
      </c>
      <c r="I46" s="15">
        <v>4</v>
      </c>
      <c r="J46" s="15">
        <v>1</v>
      </c>
      <c r="K46" s="15">
        <v>0</v>
      </c>
      <c r="L46" s="15">
        <v>3</v>
      </c>
      <c r="M46" s="15">
        <v>2</v>
      </c>
      <c r="N46" s="15">
        <v>0</v>
      </c>
      <c r="O46" s="15">
        <v>0</v>
      </c>
      <c r="P46" s="15">
        <v>1</v>
      </c>
      <c r="Q46" s="15" t="s">
        <v>128</v>
      </c>
      <c r="R46" s="15">
        <v>1</v>
      </c>
      <c r="S46" s="15">
        <v>4</v>
      </c>
      <c r="T46" s="15">
        <v>1</v>
      </c>
      <c r="U46" s="15">
        <v>0</v>
      </c>
      <c r="V46" s="15">
        <v>5</v>
      </c>
      <c r="W46" s="15">
        <v>0</v>
      </c>
      <c r="X46" s="15">
        <v>0</v>
      </c>
      <c r="Y46" s="15">
        <v>1</v>
      </c>
      <c r="Z46" s="15">
        <v>0</v>
      </c>
      <c r="AA46" s="16">
        <v>0</v>
      </c>
      <c r="AB46" s="51" t="s">
        <v>81</v>
      </c>
      <c r="AC46" s="28" t="s">
        <v>22</v>
      </c>
      <c r="AD46" s="73">
        <v>0</v>
      </c>
      <c r="AE46" s="39">
        <v>0</v>
      </c>
      <c r="AF46" s="34">
        <v>0</v>
      </c>
      <c r="AG46" s="69"/>
      <c r="AH46" s="24"/>
      <c r="AI46" s="24"/>
      <c r="AJ46" s="25"/>
      <c r="AK46" s="26"/>
      <c r="AL46" s="23"/>
      <c r="AM46" s="23"/>
      <c r="AN46" s="23"/>
      <c r="AO46" s="23"/>
      <c r="AP46" s="23"/>
    </row>
    <row r="47" spans="1:42" s="9" customFormat="1" ht="21" customHeight="1">
      <c r="A47" s="15"/>
      <c r="B47" s="15"/>
      <c r="C47" s="15"/>
      <c r="D47" s="19"/>
      <c r="E47" s="19"/>
      <c r="F47" s="19"/>
      <c r="G47" s="19"/>
      <c r="H47" s="19"/>
      <c r="I47" s="15"/>
      <c r="J47" s="15"/>
      <c r="K47" s="15"/>
      <c r="L47" s="15"/>
      <c r="M47" s="15"/>
      <c r="N47" s="15"/>
      <c r="O47" s="15"/>
      <c r="P47" s="15"/>
      <c r="Q47" s="15"/>
      <c r="R47" s="15">
        <v>1</v>
      </c>
      <c r="S47" s="15">
        <v>4</v>
      </c>
      <c r="T47" s="15">
        <v>1</v>
      </c>
      <c r="U47" s="15">
        <v>0</v>
      </c>
      <c r="V47" s="15">
        <v>5</v>
      </c>
      <c r="W47" s="15">
        <v>0</v>
      </c>
      <c r="X47" s="15">
        <v>0</v>
      </c>
      <c r="Y47" s="15">
        <v>1</v>
      </c>
      <c r="Z47" s="15">
        <v>0</v>
      </c>
      <c r="AA47" s="16">
        <v>0</v>
      </c>
      <c r="AB47" s="60" t="s">
        <v>82</v>
      </c>
      <c r="AC47" s="28" t="s">
        <v>22</v>
      </c>
      <c r="AD47" s="71">
        <v>0</v>
      </c>
      <c r="AE47" s="27">
        <v>0</v>
      </c>
      <c r="AF47" s="34">
        <v>0</v>
      </c>
      <c r="AG47" s="69"/>
      <c r="AH47" s="24"/>
      <c r="AI47" s="24"/>
      <c r="AJ47" s="25"/>
      <c r="AK47" s="26"/>
      <c r="AL47" s="23"/>
      <c r="AM47" s="23"/>
      <c r="AN47" s="23"/>
      <c r="AO47" s="23"/>
      <c r="AP47" s="23"/>
    </row>
    <row r="48" spans="1:62" s="1" customFormat="1" ht="15.75">
      <c r="A48" s="15"/>
      <c r="B48" s="15"/>
      <c r="C48" s="15"/>
      <c r="D48" s="19"/>
      <c r="E48" s="19"/>
      <c r="F48" s="19"/>
      <c r="G48" s="19"/>
      <c r="H48" s="19"/>
      <c r="I48" s="15"/>
      <c r="J48" s="15"/>
      <c r="K48" s="15"/>
      <c r="L48" s="15"/>
      <c r="M48" s="15"/>
      <c r="N48" s="15"/>
      <c r="O48" s="15"/>
      <c r="P48" s="15"/>
      <c r="Q48" s="15"/>
      <c r="R48" s="15">
        <v>1</v>
      </c>
      <c r="S48" s="15">
        <v>4</v>
      </c>
      <c r="T48" s="15">
        <v>1</v>
      </c>
      <c r="U48" s="15">
        <v>0</v>
      </c>
      <c r="V48" s="15">
        <v>5</v>
      </c>
      <c r="W48" s="15">
        <v>0</v>
      </c>
      <c r="X48" s="15">
        <v>0</v>
      </c>
      <c r="Y48" s="15">
        <v>1</v>
      </c>
      <c r="Z48" s="15">
        <v>0</v>
      </c>
      <c r="AA48" s="16">
        <v>0</v>
      </c>
      <c r="AB48" s="60" t="s">
        <v>83</v>
      </c>
      <c r="AC48" s="28" t="s">
        <v>22</v>
      </c>
      <c r="AD48" s="71">
        <v>0</v>
      </c>
      <c r="AE48" s="27">
        <v>0</v>
      </c>
      <c r="AF48" s="34">
        <v>0</v>
      </c>
      <c r="AG48" s="69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</row>
    <row r="49" spans="1:62" s="1" customFormat="1" ht="30.75">
      <c r="A49" s="15"/>
      <c r="B49" s="15"/>
      <c r="C49" s="15"/>
      <c r="D49" s="19"/>
      <c r="E49" s="19"/>
      <c r="F49" s="19"/>
      <c r="G49" s="19"/>
      <c r="H49" s="19"/>
      <c r="I49" s="15"/>
      <c r="J49" s="15"/>
      <c r="K49" s="15"/>
      <c r="L49" s="15"/>
      <c r="M49" s="15"/>
      <c r="N49" s="15"/>
      <c r="O49" s="15"/>
      <c r="P49" s="15"/>
      <c r="Q49" s="15"/>
      <c r="R49" s="15">
        <v>1</v>
      </c>
      <c r="S49" s="15">
        <v>4</v>
      </c>
      <c r="T49" s="15">
        <v>1</v>
      </c>
      <c r="U49" s="15">
        <v>0</v>
      </c>
      <c r="V49" s="15">
        <v>5</v>
      </c>
      <c r="W49" s="15">
        <v>0</v>
      </c>
      <c r="X49" s="15">
        <v>0</v>
      </c>
      <c r="Y49" s="15">
        <v>1</v>
      </c>
      <c r="Z49" s="15">
        <v>0</v>
      </c>
      <c r="AA49" s="16">
        <v>1</v>
      </c>
      <c r="AB49" s="51" t="s">
        <v>84</v>
      </c>
      <c r="AC49" s="28" t="s">
        <v>21</v>
      </c>
      <c r="AD49" s="74">
        <v>0</v>
      </c>
      <c r="AE49" s="55">
        <v>0</v>
      </c>
      <c r="AF49" s="34">
        <v>0</v>
      </c>
      <c r="AG49" s="69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</row>
    <row r="50" spans="1:62" s="1" customFormat="1" ht="52.5" customHeight="1">
      <c r="A50" s="15"/>
      <c r="B50" s="15"/>
      <c r="C50" s="15"/>
      <c r="D50" s="19"/>
      <c r="E50" s="19"/>
      <c r="F50" s="19"/>
      <c r="G50" s="19"/>
      <c r="H50" s="19"/>
      <c r="I50" s="15"/>
      <c r="J50" s="15"/>
      <c r="K50" s="15"/>
      <c r="L50" s="15"/>
      <c r="M50" s="15"/>
      <c r="N50" s="15"/>
      <c r="O50" s="15"/>
      <c r="P50" s="15"/>
      <c r="Q50" s="15"/>
      <c r="R50" s="15">
        <v>1</v>
      </c>
      <c r="S50" s="15">
        <v>4</v>
      </c>
      <c r="T50" s="15">
        <v>1</v>
      </c>
      <c r="U50" s="15">
        <v>0</v>
      </c>
      <c r="V50" s="15">
        <v>3</v>
      </c>
      <c r="W50" s="15">
        <v>0</v>
      </c>
      <c r="X50" s="15">
        <v>0</v>
      </c>
      <c r="Y50" s="15">
        <v>0</v>
      </c>
      <c r="Z50" s="15">
        <v>0</v>
      </c>
      <c r="AA50" s="16">
        <v>0</v>
      </c>
      <c r="AB50" s="49" t="s">
        <v>27</v>
      </c>
      <c r="AC50" s="45" t="s">
        <v>20</v>
      </c>
      <c r="AD50" s="78">
        <f>AD52+AD56+AD58</f>
        <v>261.108</v>
      </c>
      <c r="AE50" s="79">
        <f>AE52+AE56+AE58</f>
        <v>15</v>
      </c>
      <c r="AF50" s="67">
        <f t="shared" si="0"/>
        <v>0.057447492991405856</v>
      </c>
      <c r="AG50" s="68" t="s">
        <v>125</v>
      </c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</row>
    <row r="51" spans="1:62" s="1" customFormat="1" ht="111.75" customHeight="1">
      <c r="A51" s="15"/>
      <c r="B51" s="15"/>
      <c r="C51" s="15"/>
      <c r="D51" s="19"/>
      <c r="E51" s="19"/>
      <c r="F51" s="19"/>
      <c r="G51" s="19"/>
      <c r="H51" s="19"/>
      <c r="I51" s="15"/>
      <c r="J51" s="15"/>
      <c r="K51" s="15"/>
      <c r="L51" s="15"/>
      <c r="M51" s="15"/>
      <c r="N51" s="15"/>
      <c r="O51" s="15"/>
      <c r="P51" s="15"/>
      <c r="Q51" s="15"/>
      <c r="R51" s="15">
        <v>1</v>
      </c>
      <c r="S51" s="15">
        <v>4</v>
      </c>
      <c r="T51" s="15">
        <v>1</v>
      </c>
      <c r="U51" s="15">
        <v>0</v>
      </c>
      <c r="V51" s="15">
        <v>3</v>
      </c>
      <c r="W51" s="15">
        <v>0</v>
      </c>
      <c r="X51" s="15">
        <v>0</v>
      </c>
      <c r="Y51" s="15">
        <v>0</v>
      </c>
      <c r="Z51" s="15">
        <v>0</v>
      </c>
      <c r="AA51" s="16">
        <v>1</v>
      </c>
      <c r="AB51" s="53" t="s">
        <v>42</v>
      </c>
      <c r="AC51" s="54" t="s">
        <v>20</v>
      </c>
      <c r="AD51" s="71">
        <v>3979.8</v>
      </c>
      <c r="AE51" s="28">
        <v>5448.609</v>
      </c>
      <c r="AF51" s="34">
        <f t="shared" si="0"/>
        <v>1.3690660334690186</v>
      </c>
      <c r="AG51" s="69" t="s">
        <v>96</v>
      </c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</row>
    <row r="52" spans="1:62" s="1" customFormat="1" ht="94.5">
      <c r="A52" s="15">
        <v>0</v>
      </c>
      <c r="B52" s="15">
        <v>0</v>
      </c>
      <c r="C52" s="15">
        <v>1</v>
      </c>
      <c r="D52" s="19">
        <v>0</v>
      </c>
      <c r="E52" s="19">
        <v>1</v>
      </c>
      <c r="F52" s="19">
        <v>1</v>
      </c>
      <c r="G52" s="19">
        <v>3</v>
      </c>
      <c r="H52" s="19">
        <v>1</v>
      </c>
      <c r="I52" s="15">
        <v>4</v>
      </c>
      <c r="J52" s="15">
        <v>1</v>
      </c>
      <c r="K52" s="15">
        <v>0</v>
      </c>
      <c r="L52" s="15">
        <v>3</v>
      </c>
      <c r="M52" s="15">
        <v>2</v>
      </c>
      <c r="N52" s="15">
        <v>0</v>
      </c>
      <c r="O52" s="15">
        <v>0</v>
      </c>
      <c r="P52" s="15">
        <v>1</v>
      </c>
      <c r="Q52" s="15" t="s">
        <v>128</v>
      </c>
      <c r="R52" s="15">
        <v>1</v>
      </c>
      <c r="S52" s="15">
        <v>4</v>
      </c>
      <c r="T52" s="15">
        <v>1</v>
      </c>
      <c r="U52" s="15">
        <v>0</v>
      </c>
      <c r="V52" s="15">
        <v>3</v>
      </c>
      <c r="W52" s="15">
        <v>0</v>
      </c>
      <c r="X52" s="15">
        <v>0</v>
      </c>
      <c r="Y52" s="15">
        <v>1</v>
      </c>
      <c r="Z52" s="15">
        <v>0</v>
      </c>
      <c r="AA52" s="16">
        <v>0</v>
      </c>
      <c r="AB52" s="53" t="s">
        <v>61</v>
      </c>
      <c r="AC52" s="28" t="s">
        <v>20</v>
      </c>
      <c r="AD52" s="73">
        <v>110</v>
      </c>
      <c r="AE52" s="39">
        <v>15</v>
      </c>
      <c r="AF52" s="34">
        <f t="shared" si="0"/>
        <v>0.13636363636363635</v>
      </c>
      <c r="AG52" s="69" t="s">
        <v>125</v>
      </c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  <row r="53" spans="1:62" s="1" customFormat="1" ht="63" customHeight="1">
      <c r="A53" s="15"/>
      <c r="B53" s="15"/>
      <c r="C53" s="15"/>
      <c r="D53" s="19"/>
      <c r="E53" s="19"/>
      <c r="F53" s="19"/>
      <c r="G53" s="19"/>
      <c r="H53" s="19"/>
      <c r="I53" s="15"/>
      <c r="J53" s="15"/>
      <c r="K53" s="15"/>
      <c r="L53" s="15"/>
      <c r="M53" s="15"/>
      <c r="N53" s="15"/>
      <c r="O53" s="15"/>
      <c r="P53" s="15"/>
      <c r="Q53" s="15"/>
      <c r="R53" s="15">
        <v>1</v>
      </c>
      <c r="S53" s="15">
        <v>4</v>
      </c>
      <c r="T53" s="15">
        <v>1</v>
      </c>
      <c r="U53" s="15">
        <v>0</v>
      </c>
      <c r="V53" s="15">
        <v>3</v>
      </c>
      <c r="W53" s="15">
        <v>0</v>
      </c>
      <c r="X53" s="15">
        <v>0</v>
      </c>
      <c r="Y53" s="15">
        <v>1</v>
      </c>
      <c r="Z53" s="15">
        <v>0</v>
      </c>
      <c r="AA53" s="16">
        <v>1</v>
      </c>
      <c r="AB53" s="53" t="s">
        <v>85</v>
      </c>
      <c r="AC53" s="28" t="s">
        <v>23</v>
      </c>
      <c r="AD53" s="72">
        <v>1</v>
      </c>
      <c r="AE53" s="28">
        <v>1</v>
      </c>
      <c r="AF53" s="34">
        <f t="shared" si="0"/>
        <v>1</v>
      </c>
      <c r="AG53" s="69" t="s">
        <v>115</v>
      </c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</row>
    <row r="54" spans="1:62" s="1" customFormat="1" ht="15.75">
      <c r="A54" s="15"/>
      <c r="B54" s="15"/>
      <c r="C54" s="15"/>
      <c r="D54" s="19"/>
      <c r="E54" s="19"/>
      <c r="F54" s="19"/>
      <c r="G54" s="19"/>
      <c r="H54" s="19"/>
      <c r="I54" s="15"/>
      <c r="J54" s="15"/>
      <c r="K54" s="15"/>
      <c r="L54" s="15"/>
      <c r="M54" s="15"/>
      <c r="N54" s="15"/>
      <c r="O54" s="15"/>
      <c r="P54" s="15"/>
      <c r="Q54" s="15"/>
      <c r="R54" s="15">
        <v>1</v>
      </c>
      <c r="S54" s="15">
        <v>4</v>
      </c>
      <c r="T54" s="15">
        <v>1</v>
      </c>
      <c r="U54" s="15">
        <v>0</v>
      </c>
      <c r="V54" s="15">
        <v>3</v>
      </c>
      <c r="W54" s="15">
        <v>0</v>
      </c>
      <c r="X54" s="15">
        <v>0</v>
      </c>
      <c r="Y54" s="15">
        <v>1</v>
      </c>
      <c r="Z54" s="15">
        <v>0</v>
      </c>
      <c r="AA54" s="16">
        <v>1</v>
      </c>
      <c r="AB54" s="61" t="s">
        <v>86</v>
      </c>
      <c r="AC54" s="28" t="s">
        <v>23</v>
      </c>
      <c r="AD54" s="72">
        <v>0</v>
      </c>
      <c r="AE54" s="55">
        <v>0</v>
      </c>
      <c r="AF54" s="34">
        <v>0</v>
      </c>
      <c r="AG54" s="69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</row>
    <row r="55" spans="1:62" s="1" customFormat="1" ht="15.75">
      <c r="A55" s="15"/>
      <c r="B55" s="15"/>
      <c r="C55" s="15"/>
      <c r="D55" s="19"/>
      <c r="E55" s="19"/>
      <c r="F55" s="19"/>
      <c r="G55" s="19"/>
      <c r="H55" s="19"/>
      <c r="I55" s="15"/>
      <c r="J55" s="15"/>
      <c r="K55" s="15"/>
      <c r="L55" s="15"/>
      <c r="M55" s="15"/>
      <c r="N55" s="15"/>
      <c r="O55" s="15"/>
      <c r="P55" s="15"/>
      <c r="Q55" s="15"/>
      <c r="R55" s="15">
        <v>1</v>
      </c>
      <c r="S55" s="15">
        <v>4</v>
      </c>
      <c r="T55" s="15">
        <v>1</v>
      </c>
      <c r="U55" s="15">
        <v>0</v>
      </c>
      <c r="V55" s="15">
        <v>3</v>
      </c>
      <c r="W55" s="15">
        <v>0</v>
      </c>
      <c r="X55" s="15">
        <v>0</v>
      </c>
      <c r="Y55" s="15">
        <v>1</v>
      </c>
      <c r="Z55" s="15">
        <v>0</v>
      </c>
      <c r="AA55" s="16">
        <v>1</v>
      </c>
      <c r="AB55" s="61" t="s">
        <v>87</v>
      </c>
      <c r="AC55" s="28" t="s">
        <v>23</v>
      </c>
      <c r="AD55" s="72">
        <v>1</v>
      </c>
      <c r="AE55" s="55">
        <v>0</v>
      </c>
      <c r="AF55" s="34">
        <v>0</v>
      </c>
      <c r="AG55" s="69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1:62" s="1" customFormat="1" ht="78.75">
      <c r="A56" s="15">
        <v>0</v>
      </c>
      <c r="B56" s="15">
        <v>0</v>
      </c>
      <c r="C56" s="15">
        <v>1</v>
      </c>
      <c r="D56" s="19">
        <v>0</v>
      </c>
      <c r="E56" s="19">
        <v>1</v>
      </c>
      <c r="F56" s="19">
        <v>1</v>
      </c>
      <c r="G56" s="19">
        <v>3</v>
      </c>
      <c r="H56" s="19">
        <v>1</v>
      </c>
      <c r="I56" s="15">
        <v>4</v>
      </c>
      <c r="J56" s="15">
        <v>1</v>
      </c>
      <c r="K56" s="15">
        <v>0</v>
      </c>
      <c r="L56" s="15">
        <v>3</v>
      </c>
      <c r="M56" s="15">
        <v>2</v>
      </c>
      <c r="N56" s="15">
        <v>0</v>
      </c>
      <c r="O56" s="15">
        <v>0</v>
      </c>
      <c r="P56" s="15">
        <v>2</v>
      </c>
      <c r="Q56" s="15" t="s">
        <v>128</v>
      </c>
      <c r="R56" s="15">
        <v>1</v>
      </c>
      <c r="S56" s="15">
        <v>4</v>
      </c>
      <c r="T56" s="15">
        <v>1</v>
      </c>
      <c r="U56" s="15">
        <v>0</v>
      </c>
      <c r="V56" s="15">
        <v>3</v>
      </c>
      <c r="W56" s="15">
        <v>0</v>
      </c>
      <c r="X56" s="15">
        <v>0</v>
      </c>
      <c r="Y56" s="15">
        <v>2</v>
      </c>
      <c r="Z56" s="15">
        <v>0</v>
      </c>
      <c r="AA56" s="16">
        <v>0</v>
      </c>
      <c r="AB56" s="53" t="s">
        <v>62</v>
      </c>
      <c r="AC56" s="28" t="s">
        <v>20</v>
      </c>
      <c r="AD56" s="73">
        <v>30</v>
      </c>
      <c r="AE56" s="39">
        <v>0</v>
      </c>
      <c r="AF56" s="34">
        <v>0</v>
      </c>
      <c r="AG56" s="69" t="s">
        <v>127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1:62" s="5" customFormat="1" ht="50.25" customHeight="1">
      <c r="A57" s="15"/>
      <c r="B57" s="15"/>
      <c r="C57" s="15"/>
      <c r="D57" s="19"/>
      <c r="E57" s="19"/>
      <c r="F57" s="19"/>
      <c r="G57" s="19"/>
      <c r="H57" s="19"/>
      <c r="I57" s="15"/>
      <c r="J57" s="15"/>
      <c r="K57" s="15"/>
      <c r="L57" s="15"/>
      <c r="M57" s="15"/>
      <c r="N57" s="15"/>
      <c r="O57" s="15"/>
      <c r="P57" s="15"/>
      <c r="Q57" s="15"/>
      <c r="R57" s="15">
        <v>1</v>
      </c>
      <c r="S57" s="15">
        <v>4</v>
      </c>
      <c r="T57" s="15">
        <v>1</v>
      </c>
      <c r="U57" s="15">
        <v>0</v>
      </c>
      <c r="V57" s="15">
        <v>3</v>
      </c>
      <c r="W57" s="15">
        <v>0</v>
      </c>
      <c r="X57" s="15">
        <v>0</v>
      </c>
      <c r="Y57" s="15">
        <v>2</v>
      </c>
      <c r="Z57" s="15">
        <v>0</v>
      </c>
      <c r="AA57" s="16">
        <v>1</v>
      </c>
      <c r="AB57" s="53" t="s">
        <v>63</v>
      </c>
      <c r="AC57" s="54" t="s">
        <v>23</v>
      </c>
      <c r="AD57" s="74">
        <v>3</v>
      </c>
      <c r="AE57" s="28">
        <v>3</v>
      </c>
      <c r="AF57" s="34">
        <f t="shared" si="0"/>
        <v>1</v>
      </c>
      <c r="AG57" s="69" t="s">
        <v>103</v>
      </c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</row>
    <row r="58" spans="1:62" s="5" customFormat="1" ht="54.75" customHeight="1">
      <c r="A58" s="15">
        <v>0</v>
      </c>
      <c r="B58" s="15">
        <v>0</v>
      </c>
      <c r="C58" s="15">
        <v>1</v>
      </c>
      <c r="D58" s="19">
        <v>0</v>
      </c>
      <c r="E58" s="19">
        <v>1</v>
      </c>
      <c r="F58" s="19">
        <v>1</v>
      </c>
      <c r="G58" s="19">
        <v>3</v>
      </c>
      <c r="H58" s="19">
        <v>1</v>
      </c>
      <c r="I58" s="15">
        <v>4</v>
      </c>
      <c r="J58" s="15">
        <v>1</v>
      </c>
      <c r="K58" s="15">
        <v>0</v>
      </c>
      <c r="L58" s="15">
        <v>3</v>
      </c>
      <c r="M58" s="15">
        <v>2</v>
      </c>
      <c r="N58" s="15">
        <v>0</v>
      </c>
      <c r="O58" s="15">
        <v>0</v>
      </c>
      <c r="P58" s="15">
        <v>3</v>
      </c>
      <c r="Q58" s="15" t="s">
        <v>128</v>
      </c>
      <c r="R58" s="15">
        <v>1</v>
      </c>
      <c r="S58" s="15">
        <v>4</v>
      </c>
      <c r="T58" s="15">
        <v>1</v>
      </c>
      <c r="U58" s="15">
        <v>0</v>
      </c>
      <c r="V58" s="15">
        <v>3</v>
      </c>
      <c r="W58" s="15">
        <v>0</v>
      </c>
      <c r="X58" s="15">
        <v>0</v>
      </c>
      <c r="Y58" s="15">
        <v>3</v>
      </c>
      <c r="Z58" s="15">
        <v>0</v>
      </c>
      <c r="AA58" s="16">
        <v>0</v>
      </c>
      <c r="AB58" s="51" t="s">
        <v>76</v>
      </c>
      <c r="AC58" s="28" t="s">
        <v>22</v>
      </c>
      <c r="AD58" s="73">
        <v>121.108</v>
      </c>
      <c r="AE58" s="39">
        <v>0</v>
      </c>
      <c r="AF58" s="34">
        <v>0</v>
      </c>
      <c r="AG58" s="69" t="s">
        <v>116</v>
      </c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</row>
    <row r="59" spans="1:62" s="5" customFormat="1" ht="45.75">
      <c r="A59" s="15"/>
      <c r="B59" s="15"/>
      <c r="C59" s="15"/>
      <c r="D59" s="19"/>
      <c r="E59" s="19"/>
      <c r="F59" s="19"/>
      <c r="G59" s="19"/>
      <c r="H59" s="19"/>
      <c r="I59" s="15"/>
      <c r="J59" s="15"/>
      <c r="K59" s="15"/>
      <c r="L59" s="15"/>
      <c r="M59" s="15"/>
      <c r="N59" s="15"/>
      <c r="O59" s="15"/>
      <c r="P59" s="15"/>
      <c r="Q59" s="15"/>
      <c r="R59" s="15">
        <v>1</v>
      </c>
      <c r="S59" s="15">
        <v>4</v>
      </c>
      <c r="T59" s="15">
        <v>1</v>
      </c>
      <c r="U59" s="15">
        <v>0</v>
      </c>
      <c r="V59" s="15">
        <v>3</v>
      </c>
      <c r="W59" s="15">
        <v>0</v>
      </c>
      <c r="X59" s="15">
        <v>0</v>
      </c>
      <c r="Y59" s="15">
        <v>3</v>
      </c>
      <c r="Z59" s="15">
        <v>0</v>
      </c>
      <c r="AA59" s="16">
        <v>1</v>
      </c>
      <c r="AB59" s="51" t="s">
        <v>64</v>
      </c>
      <c r="AC59" s="28" t="s">
        <v>23</v>
      </c>
      <c r="AD59" s="74">
        <v>18</v>
      </c>
      <c r="AE59" s="28">
        <v>0</v>
      </c>
      <c r="AF59" s="34">
        <v>0</v>
      </c>
      <c r="AG59" s="69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</row>
    <row r="60" spans="1:62" s="5" customFormat="1" ht="63">
      <c r="A60" s="15"/>
      <c r="B60" s="15"/>
      <c r="C60" s="15"/>
      <c r="D60" s="19"/>
      <c r="E60" s="19"/>
      <c r="F60" s="19"/>
      <c r="G60" s="19"/>
      <c r="H60" s="19"/>
      <c r="I60" s="15"/>
      <c r="J60" s="15"/>
      <c r="K60" s="15"/>
      <c r="L60" s="15"/>
      <c r="M60" s="15"/>
      <c r="N60" s="15"/>
      <c r="O60" s="15"/>
      <c r="P60" s="15"/>
      <c r="Q60" s="15"/>
      <c r="R60" s="15">
        <v>1</v>
      </c>
      <c r="S60" s="15">
        <v>4</v>
      </c>
      <c r="T60" s="15">
        <v>1</v>
      </c>
      <c r="U60" s="15">
        <v>0</v>
      </c>
      <c r="V60" s="15">
        <v>4</v>
      </c>
      <c r="W60" s="15">
        <v>0</v>
      </c>
      <c r="X60" s="15">
        <v>0</v>
      </c>
      <c r="Y60" s="15">
        <v>0</v>
      </c>
      <c r="Z60" s="15">
        <v>0</v>
      </c>
      <c r="AA60" s="16">
        <v>0</v>
      </c>
      <c r="AB60" s="49" t="s">
        <v>26</v>
      </c>
      <c r="AC60" s="45" t="s">
        <v>65</v>
      </c>
      <c r="AD60" s="78" t="s">
        <v>95</v>
      </c>
      <c r="AE60" s="45" t="s">
        <v>95</v>
      </c>
      <c r="AF60" s="67">
        <v>1</v>
      </c>
      <c r="AG60" s="68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</row>
    <row r="61" spans="1:62" s="5" customFormat="1" ht="45.75">
      <c r="A61" s="15"/>
      <c r="B61" s="15"/>
      <c r="C61" s="15"/>
      <c r="D61" s="19"/>
      <c r="E61" s="19"/>
      <c r="F61" s="19"/>
      <c r="G61" s="19"/>
      <c r="H61" s="19"/>
      <c r="I61" s="15"/>
      <c r="J61" s="15"/>
      <c r="K61" s="15"/>
      <c r="L61" s="15"/>
      <c r="M61" s="15"/>
      <c r="N61" s="15"/>
      <c r="O61" s="15"/>
      <c r="P61" s="15"/>
      <c r="Q61" s="15"/>
      <c r="R61" s="15">
        <v>1</v>
      </c>
      <c r="S61" s="15">
        <v>4</v>
      </c>
      <c r="T61" s="15">
        <v>1</v>
      </c>
      <c r="U61" s="15">
        <v>0</v>
      </c>
      <c r="V61" s="15">
        <v>4</v>
      </c>
      <c r="W61" s="15">
        <v>0</v>
      </c>
      <c r="X61" s="15">
        <v>0</v>
      </c>
      <c r="Y61" s="15">
        <v>0</v>
      </c>
      <c r="Z61" s="15">
        <v>0</v>
      </c>
      <c r="AA61" s="16">
        <v>1</v>
      </c>
      <c r="AB61" s="53" t="s">
        <v>88</v>
      </c>
      <c r="AC61" s="28" t="s">
        <v>25</v>
      </c>
      <c r="AD61" s="74">
        <v>50</v>
      </c>
      <c r="AE61" s="28">
        <v>37</v>
      </c>
      <c r="AF61" s="34">
        <f t="shared" si="0"/>
        <v>0.74</v>
      </c>
      <c r="AG61" s="69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</row>
    <row r="62" spans="1:62" s="5" customFormat="1" ht="45.75">
      <c r="A62" s="15"/>
      <c r="B62" s="15"/>
      <c r="C62" s="15"/>
      <c r="D62" s="19"/>
      <c r="E62" s="19"/>
      <c r="F62" s="19"/>
      <c r="G62" s="19"/>
      <c r="H62" s="19"/>
      <c r="I62" s="15"/>
      <c r="J62" s="15"/>
      <c r="K62" s="15"/>
      <c r="L62" s="15"/>
      <c r="M62" s="15"/>
      <c r="N62" s="15"/>
      <c r="O62" s="15"/>
      <c r="P62" s="15"/>
      <c r="Q62" s="15"/>
      <c r="R62" s="15">
        <v>1</v>
      </c>
      <c r="S62" s="15">
        <v>4</v>
      </c>
      <c r="T62" s="15">
        <v>1</v>
      </c>
      <c r="U62" s="15">
        <v>0</v>
      </c>
      <c r="V62" s="15">
        <v>4</v>
      </c>
      <c r="W62" s="15">
        <v>0</v>
      </c>
      <c r="X62" s="15">
        <v>0</v>
      </c>
      <c r="Y62" s="15">
        <v>1</v>
      </c>
      <c r="Z62" s="15">
        <v>0</v>
      </c>
      <c r="AA62" s="16">
        <v>0</v>
      </c>
      <c r="AB62" s="53" t="s">
        <v>66</v>
      </c>
      <c r="AC62" s="28" t="s">
        <v>65</v>
      </c>
      <c r="AD62" s="71" t="s">
        <v>95</v>
      </c>
      <c r="AE62" s="28" t="s">
        <v>95</v>
      </c>
      <c r="AF62" s="34">
        <v>1</v>
      </c>
      <c r="AG62" s="69" t="s">
        <v>104</v>
      </c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</row>
    <row r="63" spans="1:62" s="5" customFormat="1" ht="90">
      <c r="A63" s="15"/>
      <c r="B63" s="15"/>
      <c r="C63" s="15"/>
      <c r="D63" s="19"/>
      <c r="E63" s="19"/>
      <c r="F63" s="19"/>
      <c r="G63" s="19"/>
      <c r="H63" s="19"/>
      <c r="I63" s="15"/>
      <c r="J63" s="15"/>
      <c r="K63" s="15"/>
      <c r="L63" s="15"/>
      <c r="M63" s="15"/>
      <c r="N63" s="15"/>
      <c r="O63" s="15"/>
      <c r="P63" s="15"/>
      <c r="Q63" s="15"/>
      <c r="R63" s="15">
        <v>1</v>
      </c>
      <c r="S63" s="15">
        <v>4</v>
      </c>
      <c r="T63" s="15">
        <v>1</v>
      </c>
      <c r="U63" s="15">
        <v>0</v>
      </c>
      <c r="V63" s="15">
        <v>4</v>
      </c>
      <c r="W63" s="15">
        <v>0</v>
      </c>
      <c r="X63" s="15">
        <v>0</v>
      </c>
      <c r="Y63" s="15">
        <v>1</v>
      </c>
      <c r="Z63" s="15">
        <v>0</v>
      </c>
      <c r="AA63" s="16">
        <v>1</v>
      </c>
      <c r="AB63" s="53" t="s">
        <v>67</v>
      </c>
      <c r="AC63" s="54" t="s">
        <v>25</v>
      </c>
      <c r="AD63" s="74">
        <v>30</v>
      </c>
      <c r="AE63" s="28">
        <v>30</v>
      </c>
      <c r="AF63" s="34">
        <f t="shared" si="0"/>
        <v>1</v>
      </c>
      <c r="AG63" s="69" t="s">
        <v>117</v>
      </c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</row>
    <row r="64" spans="1:62" s="5" customFormat="1" ht="75">
      <c r="A64" s="15"/>
      <c r="B64" s="15"/>
      <c r="C64" s="15"/>
      <c r="D64" s="19"/>
      <c r="E64" s="19"/>
      <c r="F64" s="19"/>
      <c r="G64" s="19"/>
      <c r="H64" s="19"/>
      <c r="I64" s="15"/>
      <c r="J64" s="15"/>
      <c r="K64" s="15"/>
      <c r="L64" s="15"/>
      <c r="M64" s="15"/>
      <c r="N64" s="15"/>
      <c r="O64" s="15"/>
      <c r="P64" s="15"/>
      <c r="Q64" s="15"/>
      <c r="R64" s="15">
        <v>1</v>
      </c>
      <c r="S64" s="15">
        <v>4</v>
      </c>
      <c r="T64" s="15">
        <v>1</v>
      </c>
      <c r="U64" s="15">
        <v>0</v>
      </c>
      <c r="V64" s="15">
        <v>4</v>
      </c>
      <c r="W64" s="15">
        <v>0</v>
      </c>
      <c r="X64" s="15">
        <v>0</v>
      </c>
      <c r="Y64" s="15">
        <v>2</v>
      </c>
      <c r="Z64" s="15">
        <v>0</v>
      </c>
      <c r="AA64" s="16">
        <v>0</v>
      </c>
      <c r="AB64" s="53" t="s">
        <v>68</v>
      </c>
      <c r="AC64" s="54" t="s">
        <v>24</v>
      </c>
      <c r="AD64" s="72" t="s">
        <v>95</v>
      </c>
      <c r="AE64" s="28" t="s">
        <v>95</v>
      </c>
      <c r="AF64" s="34">
        <v>1</v>
      </c>
      <c r="AG64" s="69" t="s">
        <v>105</v>
      </c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</row>
    <row r="65" spans="1:62" s="5" customFormat="1" ht="90">
      <c r="A65" s="20"/>
      <c r="B65" s="20"/>
      <c r="C65" s="20"/>
      <c r="D65" s="21"/>
      <c r="E65" s="21"/>
      <c r="F65" s="21"/>
      <c r="G65" s="21"/>
      <c r="H65" s="21"/>
      <c r="I65" s="20"/>
      <c r="J65" s="20"/>
      <c r="K65" s="20"/>
      <c r="L65" s="20"/>
      <c r="M65" s="20"/>
      <c r="N65" s="20"/>
      <c r="O65" s="20"/>
      <c r="P65" s="20"/>
      <c r="Q65" s="20"/>
      <c r="R65" s="15">
        <v>1</v>
      </c>
      <c r="S65" s="15">
        <v>4</v>
      </c>
      <c r="T65" s="15">
        <v>1</v>
      </c>
      <c r="U65" s="15">
        <v>0</v>
      </c>
      <c r="V65" s="15">
        <v>4</v>
      </c>
      <c r="W65" s="15">
        <v>0</v>
      </c>
      <c r="X65" s="15">
        <v>0</v>
      </c>
      <c r="Y65" s="20">
        <v>2</v>
      </c>
      <c r="Z65" s="15">
        <v>0</v>
      </c>
      <c r="AA65" s="22">
        <v>1</v>
      </c>
      <c r="AB65" s="53" t="s">
        <v>69</v>
      </c>
      <c r="AC65" s="54" t="s">
        <v>23</v>
      </c>
      <c r="AD65" s="72">
        <v>50</v>
      </c>
      <c r="AE65" s="28">
        <v>99</v>
      </c>
      <c r="AF65" s="34">
        <f t="shared" si="0"/>
        <v>1.98</v>
      </c>
      <c r="AG65" s="69" t="s">
        <v>118</v>
      </c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</row>
    <row r="66" spans="1:62" s="5" customFormat="1" ht="30.75">
      <c r="A66" s="15"/>
      <c r="B66" s="15"/>
      <c r="C66" s="15"/>
      <c r="D66" s="19"/>
      <c r="E66" s="19"/>
      <c r="F66" s="19"/>
      <c r="G66" s="19"/>
      <c r="H66" s="19"/>
      <c r="I66" s="15"/>
      <c r="J66" s="15"/>
      <c r="K66" s="15"/>
      <c r="L66" s="15"/>
      <c r="M66" s="15"/>
      <c r="N66" s="15"/>
      <c r="O66" s="15"/>
      <c r="P66" s="15"/>
      <c r="Q66" s="15"/>
      <c r="R66" s="15">
        <v>1</v>
      </c>
      <c r="S66" s="15">
        <v>4</v>
      </c>
      <c r="T66" s="15">
        <v>1</v>
      </c>
      <c r="U66" s="15">
        <v>0</v>
      </c>
      <c r="V66" s="15">
        <v>4</v>
      </c>
      <c r="W66" s="15">
        <v>0</v>
      </c>
      <c r="X66" s="15">
        <v>0</v>
      </c>
      <c r="Y66" s="15">
        <v>3</v>
      </c>
      <c r="Z66" s="15">
        <v>0</v>
      </c>
      <c r="AA66" s="16">
        <v>0</v>
      </c>
      <c r="AB66" s="53" t="s">
        <v>89</v>
      </c>
      <c r="AC66" s="54" t="s">
        <v>24</v>
      </c>
      <c r="AD66" s="72" t="s">
        <v>95</v>
      </c>
      <c r="AE66" s="28" t="s">
        <v>95</v>
      </c>
      <c r="AF66" s="34">
        <v>1</v>
      </c>
      <c r="AG66" s="69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</row>
    <row r="67" spans="1:33" ht="300.75">
      <c r="A67" s="20"/>
      <c r="B67" s="20"/>
      <c r="C67" s="20"/>
      <c r="D67" s="21"/>
      <c r="E67" s="21"/>
      <c r="F67" s="21"/>
      <c r="G67" s="21"/>
      <c r="H67" s="21"/>
      <c r="I67" s="20"/>
      <c r="J67" s="20"/>
      <c r="K67" s="20"/>
      <c r="L67" s="20"/>
      <c r="M67" s="20"/>
      <c r="N67" s="20"/>
      <c r="O67" s="20"/>
      <c r="P67" s="20"/>
      <c r="Q67" s="20"/>
      <c r="R67" s="15">
        <v>1</v>
      </c>
      <c r="S67" s="15">
        <v>4</v>
      </c>
      <c r="T67" s="15">
        <v>1</v>
      </c>
      <c r="U67" s="15">
        <v>0</v>
      </c>
      <c r="V67" s="15">
        <v>4</v>
      </c>
      <c r="W67" s="15">
        <v>0</v>
      </c>
      <c r="X67" s="15">
        <v>0</v>
      </c>
      <c r="Y67" s="15">
        <v>3</v>
      </c>
      <c r="Z67" s="15">
        <v>0</v>
      </c>
      <c r="AA67" s="22">
        <v>1</v>
      </c>
      <c r="AB67" s="53" t="s">
        <v>90</v>
      </c>
      <c r="AC67" s="54" t="s">
        <v>23</v>
      </c>
      <c r="AD67" s="72">
        <v>37</v>
      </c>
      <c r="AE67" s="28">
        <v>34</v>
      </c>
      <c r="AF67" s="34">
        <f t="shared" si="0"/>
        <v>0.918918918918919</v>
      </c>
      <c r="AG67" s="69" t="s">
        <v>119</v>
      </c>
    </row>
    <row r="69" spans="1:33" ht="15">
      <c r="A69" s="5"/>
      <c r="B69" s="5"/>
      <c r="C69" s="5"/>
      <c r="D69" s="5"/>
      <c r="E69" s="5"/>
      <c r="F69" s="5"/>
      <c r="G69" s="5"/>
      <c r="H69" s="5"/>
      <c r="I69" s="5"/>
      <c r="J69" s="115" t="s">
        <v>18</v>
      </c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</row>
    <row r="70" spans="1:33" ht="15" customHeight="1">
      <c r="A70" s="5"/>
      <c r="B70" s="5"/>
      <c r="C70" s="5"/>
      <c r="D70" s="5"/>
      <c r="E70" s="5"/>
      <c r="F70" s="5"/>
      <c r="G70" s="5"/>
      <c r="H70" s="5"/>
      <c r="I70" s="5"/>
      <c r="J70" s="99" t="s">
        <v>15</v>
      </c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100">
        <f>(AF19+AF21)/2</f>
        <v>1.0777773175170884</v>
      </c>
      <c r="AG70" s="100"/>
    </row>
    <row r="71" spans="1:33" ht="15" customHeight="1">
      <c r="A71" s="5"/>
      <c r="B71" s="5"/>
      <c r="C71" s="5"/>
      <c r="D71" s="5"/>
      <c r="E71" s="5"/>
      <c r="F71" s="5"/>
      <c r="G71" s="5"/>
      <c r="H71" s="5"/>
      <c r="I71" s="5"/>
      <c r="J71" s="99" t="s">
        <v>16</v>
      </c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37">
        <f>AF17</f>
        <v>0.7279574419949223</v>
      </c>
      <c r="AG71" s="70"/>
    </row>
    <row r="72" spans="1:33" ht="15" customHeight="1">
      <c r="A72" s="5"/>
      <c r="B72" s="5"/>
      <c r="C72" s="5"/>
      <c r="D72" s="5"/>
      <c r="E72" s="5"/>
      <c r="F72" s="5"/>
      <c r="G72" s="5"/>
      <c r="H72" s="5"/>
      <c r="I72" s="5"/>
      <c r="J72" s="99" t="s">
        <v>17</v>
      </c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37">
        <f>AF70/AF71</f>
        <v>1.480549899405529</v>
      </c>
      <c r="AG72" s="70"/>
    </row>
    <row r="73" spans="1:33" ht="15" customHeight="1">
      <c r="A73" s="5"/>
      <c r="B73" s="5"/>
      <c r="C73" s="5"/>
      <c r="D73" s="5"/>
      <c r="E73" s="5"/>
      <c r="F73" s="5"/>
      <c r="G73" s="5"/>
      <c r="H73" s="5"/>
      <c r="I73" s="5"/>
      <c r="J73" s="114"/>
      <c r="K73" s="114" t="s">
        <v>9</v>
      </c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29"/>
      <c r="AG73" s="5"/>
    </row>
    <row r="74" spans="1:33" ht="15" customHeight="1">
      <c r="A74" s="5"/>
      <c r="B74" s="80" t="s">
        <v>122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5"/>
      <c r="AD74" s="75"/>
      <c r="AE74" s="94"/>
      <c r="AF74" s="94"/>
      <c r="AG74" s="94"/>
    </row>
    <row r="75" spans="1:33" ht="30.75" customHeight="1">
      <c r="A75" s="5"/>
      <c r="B75" s="8"/>
      <c r="C75" s="8"/>
      <c r="D75" s="8"/>
      <c r="E75" s="8"/>
      <c r="F75" s="8"/>
      <c r="G75" s="8"/>
      <c r="H75" s="8"/>
      <c r="I75" s="8"/>
      <c r="J75" s="93" t="s">
        <v>19</v>
      </c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8"/>
      <c r="V75" s="8"/>
      <c r="W75" s="8"/>
      <c r="X75" s="8"/>
      <c r="Y75" s="8"/>
      <c r="Z75" s="8"/>
      <c r="AA75" s="8"/>
      <c r="AB75" s="8"/>
      <c r="AC75" s="5"/>
      <c r="AD75" s="75"/>
      <c r="AE75" s="57"/>
      <c r="AF75" s="30"/>
      <c r="AG75" s="7"/>
    </row>
    <row r="76" spans="1:33" ht="23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76"/>
      <c r="AE76" s="58"/>
      <c r="AF76" s="31"/>
      <c r="AG76" s="4"/>
    </row>
    <row r="77" spans="1:33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F77" s="32"/>
      <c r="AG77" s="1"/>
    </row>
    <row r="78" spans="1:33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F78" s="32"/>
      <c r="AG78" s="1"/>
    </row>
    <row r="79" spans="1:33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F79" s="32"/>
      <c r="AG79" s="1"/>
    </row>
    <row r="80" spans="1:33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F80" s="32"/>
      <c r="AG80" s="1"/>
    </row>
    <row r="81" spans="1:33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F81" s="32"/>
      <c r="AG81" s="1"/>
    </row>
  </sheetData>
  <sheetProtection/>
  <mergeCells count="43">
    <mergeCell ref="J73:AE73"/>
    <mergeCell ref="J72:AE72"/>
    <mergeCell ref="J71:AE71"/>
    <mergeCell ref="J69:AG69"/>
    <mergeCell ref="C6:AG6"/>
    <mergeCell ref="H15:I15"/>
    <mergeCell ref="K15:L15"/>
    <mergeCell ref="M15:Q15"/>
    <mergeCell ref="AD13:AG13"/>
    <mergeCell ref="A14:C15"/>
    <mergeCell ref="AF14:AF15"/>
    <mergeCell ref="AG14:AG15"/>
    <mergeCell ref="AC13:AC15"/>
    <mergeCell ref="C11:AG11"/>
    <mergeCell ref="C8:AG8"/>
    <mergeCell ref="C9:AG9"/>
    <mergeCell ref="C7:AG7"/>
    <mergeCell ref="D14:E15"/>
    <mergeCell ref="F14:G15"/>
    <mergeCell ref="C12:AG12"/>
    <mergeCell ref="A13:Q13"/>
    <mergeCell ref="W14:Y15"/>
    <mergeCell ref="H14:Q14"/>
    <mergeCell ref="AC1:AG1"/>
    <mergeCell ref="AC2:AG2"/>
    <mergeCell ref="J75:T75"/>
    <mergeCell ref="B74:AB74"/>
    <mergeCell ref="AE74:AG74"/>
    <mergeCell ref="Z14:AA15"/>
    <mergeCell ref="R13:AA13"/>
    <mergeCell ref="AB13:AB15"/>
    <mergeCell ref="J70:AE70"/>
    <mergeCell ref="AF70:AG70"/>
    <mergeCell ref="AC3:AG3"/>
    <mergeCell ref="AC4:AG4"/>
    <mergeCell ref="AC5:AG5"/>
    <mergeCell ref="R14:S15"/>
    <mergeCell ref="T14:T15"/>
    <mergeCell ref="U14:U15"/>
    <mergeCell ref="V14:V15"/>
    <mergeCell ref="AD14:AD15"/>
    <mergeCell ref="AE14:AE15"/>
    <mergeCell ref="C10:AG10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Tanja</cp:lastModifiedBy>
  <cp:lastPrinted>2022-04-03T12:57:24Z</cp:lastPrinted>
  <dcterms:created xsi:type="dcterms:W3CDTF">2011-12-09T07:36:49Z</dcterms:created>
  <dcterms:modified xsi:type="dcterms:W3CDTF">2022-04-25T12:56:27Z</dcterms:modified>
  <cp:category/>
  <cp:version/>
  <cp:contentType/>
  <cp:contentStatus/>
</cp:coreProperties>
</file>